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財務管理\【現年】プラザ関係マニュアル\06 会議室利用案内（HP,会議室内掲示）\02 【HP】申請書\"/>
    </mc:Choice>
  </mc:AlternateContent>
  <xr:revisionPtr revIDLastSave="0" documentId="13_ncr:1_{691B140A-1030-46FF-8414-3188527BF9F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入力例" sheetId="8" r:id="rId1"/>
    <sheet name="入力用　利用申請書" sheetId="3" r:id="rId2"/>
    <sheet name="利用申請書" sheetId="7" state="hidden" r:id="rId3"/>
    <sheet name="利用許可書" sheetId="5" state="hidden" r:id="rId4"/>
    <sheet name="請求書" sheetId="11" state="hidden" r:id="rId5"/>
    <sheet name="入力規則" sheetId="12" state="hidden" r:id="rId6"/>
  </sheets>
  <definedNames>
    <definedName name="_xlnm.Print_Area" localSheetId="4">請求書!$A$1:$Z$46</definedName>
    <definedName name="_xlnm.Print_Area" localSheetId="1">'入力用　利用申請書'!$A$1:$AD$41</definedName>
    <definedName name="_xlnm.Print_Area" localSheetId="3">利用許可書!$A$1:$X$40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9" i="3" l="1"/>
  <c r="J25" i="7"/>
  <c r="E25" i="11"/>
  <c r="E27" i="5"/>
  <c r="E24" i="3" l="1"/>
  <c r="E25" i="3"/>
  <c r="E26" i="3"/>
  <c r="E27" i="3"/>
  <c r="M27" i="3"/>
  <c r="M25" i="11" s="1"/>
  <c r="M25" i="3"/>
  <c r="M23" i="11" s="1"/>
  <c r="M24" i="3"/>
  <c r="M22" i="11" s="1"/>
  <c r="M26" i="3"/>
  <c r="M24" i="11" s="1"/>
  <c r="S26" i="11"/>
  <c r="AA26" i="11" s="1"/>
  <c r="Y26" i="11" s="1"/>
  <c r="S25" i="11"/>
  <c r="AA25" i="11" s="1"/>
  <c r="S24" i="11"/>
  <c r="AA24" i="11" s="1"/>
  <c r="S23" i="11"/>
  <c r="AA23" i="11" s="1"/>
  <c r="T45" i="11"/>
  <c r="J25" i="11"/>
  <c r="J24" i="11"/>
  <c r="J23" i="11"/>
  <c r="J22" i="11"/>
  <c r="S22" i="11"/>
  <c r="Y22" i="11" s="1"/>
  <c r="S27" i="11"/>
  <c r="S28" i="11" s="1"/>
  <c r="R25" i="11"/>
  <c r="Q25" i="11"/>
  <c r="P25" i="11"/>
  <c r="O25" i="11"/>
  <c r="R24" i="11"/>
  <c r="Q24" i="11"/>
  <c r="P24" i="11"/>
  <c r="O24" i="11"/>
  <c r="R23" i="11"/>
  <c r="Q23" i="11"/>
  <c r="P23" i="11"/>
  <c r="O23" i="11"/>
  <c r="R22" i="11"/>
  <c r="Q22" i="11"/>
  <c r="P22" i="11"/>
  <c r="O22" i="11"/>
  <c r="E26" i="11"/>
  <c r="H25" i="11"/>
  <c r="H24" i="11"/>
  <c r="H23" i="11"/>
  <c r="H22" i="11"/>
  <c r="F25" i="11"/>
  <c r="F24" i="11"/>
  <c r="F23" i="11"/>
  <c r="F22" i="11"/>
  <c r="A25" i="11"/>
  <c r="A24" i="11"/>
  <c r="A23" i="11"/>
  <c r="A22" i="11"/>
  <c r="S20" i="11"/>
  <c r="B14" i="11"/>
  <c r="B13" i="11"/>
  <c r="B12" i="11"/>
  <c r="E20" i="11"/>
  <c r="X9" i="11"/>
  <c r="V9" i="11"/>
  <c r="T9" i="11"/>
  <c r="G25" i="3"/>
  <c r="G23" i="11" s="1"/>
  <c r="G26" i="3"/>
  <c r="G24" i="11" s="1"/>
  <c r="G27" i="3"/>
  <c r="G25" i="11" s="1"/>
  <c r="P18" i="3"/>
  <c r="P15" i="3"/>
  <c r="P13" i="3"/>
  <c r="E24" i="11" l="1"/>
  <c r="E26" i="5"/>
  <c r="E25" i="5"/>
  <c r="E23" i="11"/>
  <c r="E22" i="11"/>
  <c r="E24" i="5"/>
  <c r="Y25" i="11"/>
  <c r="Y24" i="11"/>
  <c r="Y23" i="11"/>
  <c r="AA27" i="11"/>
  <c r="AA22" i="11"/>
  <c r="E22" i="5"/>
  <c r="E25" i="7"/>
  <c r="E26" i="7"/>
  <c r="E27" i="7"/>
  <c r="E24" i="7"/>
  <c r="E31" i="7"/>
  <c r="E28" i="7"/>
  <c r="P20" i="7"/>
  <c r="P11" i="7"/>
  <c r="P19" i="7"/>
  <c r="P18" i="7"/>
  <c r="P17" i="7"/>
  <c r="P16" i="7"/>
  <c r="P15" i="7"/>
  <c r="P14" i="7"/>
  <c r="P13" i="7"/>
  <c r="E22" i="7"/>
  <c r="K27" i="3" l="1"/>
  <c r="I27" i="3"/>
  <c r="K26" i="3"/>
  <c r="I26" i="3"/>
  <c r="G24" i="3"/>
  <c r="G24" i="5" s="1"/>
  <c r="I24" i="3"/>
  <c r="K24" i="3"/>
  <c r="G25" i="7"/>
  <c r="I25" i="3"/>
  <c r="K25" i="3"/>
  <c r="J31" i="8"/>
  <c r="S6" i="5"/>
  <c r="U6" i="5"/>
  <c r="W6" i="5"/>
  <c r="P11" i="5"/>
  <c r="P12" i="5"/>
  <c r="P13" i="5"/>
  <c r="P14" i="5"/>
  <c r="P15" i="5"/>
  <c r="P16" i="5"/>
  <c r="P17" i="5"/>
  <c r="P18" i="5"/>
  <c r="P19" i="5"/>
  <c r="P20" i="5"/>
  <c r="S22" i="5"/>
  <c r="A24" i="5"/>
  <c r="F24" i="5"/>
  <c r="H24" i="5"/>
  <c r="J24" i="5"/>
  <c r="M24" i="5"/>
  <c r="O24" i="5"/>
  <c r="P24" i="5"/>
  <c r="Q24" i="5"/>
  <c r="R24" i="5"/>
  <c r="S24" i="5"/>
  <c r="A25" i="5"/>
  <c r="F25" i="5"/>
  <c r="H25" i="5"/>
  <c r="J25" i="5"/>
  <c r="M25" i="5"/>
  <c r="O25" i="5"/>
  <c r="P25" i="5"/>
  <c r="Q25" i="5"/>
  <c r="R25" i="5"/>
  <c r="S25" i="5"/>
  <c r="A26" i="5"/>
  <c r="F26" i="5"/>
  <c r="H26" i="5"/>
  <c r="J26" i="5"/>
  <c r="M26" i="5"/>
  <c r="O26" i="5"/>
  <c r="P26" i="5"/>
  <c r="Q26" i="5"/>
  <c r="R26" i="5"/>
  <c r="S26" i="5"/>
  <c r="A27" i="5"/>
  <c r="F27" i="5"/>
  <c r="H27" i="5"/>
  <c r="J27" i="5"/>
  <c r="M27" i="5"/>
  <c r="O27" i="5"/>
  <c r="P27" i="5"/>
  <c r="Q27" i="5"/>
  <c r="R27" i="5"/>
  <c r="S27" i="5"/>
  <c r="E28" i="5"/>
  <c r="S28" i="5"/>
  <c r="E31" i="5"/>
  <c r="D37" i="5"/>
  <c r="T40" i="5"/>
  <c r="S6" i="7"/>
  <c r="U6" i="7"/>
  <c r="W6" i="7"/>
  <c r="P12" i="7"/>
  <c r="S22" i="7"/>
  <c r="A24" i="7"/>
  <c r="F24" i="7"/>
  <c r="H24" i="7"/>
  <c r="J24" i="7"/>
  <c r="M24" i="7"/>
  <c r="O24" i="7"/>
  <c r="P24" i="7"/>
  <c r="Q24" i="7"/>
  <c r="R24" i="7"/>
  <c r="S24" i="7"/>
  <c r="A25" i="7"/>
  <c r="F25" i="7"/>
  <c r="H25" i="7"/>
  <c r="M25" i="7"/>
  <c r="O25" i="7"/>
  <c r="P25" i="7"/>
  <c r="Q25" i="7"/>
  <c r="R25" i="7"/>
  <c r="S25" i="7"/>
  <c r="A26" i="7"/>
  <c r="F26" i="7"/>
  <c r="H26" i="7"/>
  <c r="J26" i="7"/>
  <c r="M26" i="7"/>
  <c r="O26" i="7"/>
  <c r="P26" i="7"/>
  <c r="Q26" i="7"/>
  <c r="R26" i="7"/>
  <c r="S26" i="7"/>
  <c r="A27" i="7"/>
  <c r="F27" i="7"/>
  <c r="H27" i="7"/>
  <c r="J27" i="7"/>
  <c r="M27" i="7"/>
  <c r="O27" i="7"/>
  <c r="P27" i="7"/>
  <c r="Q27" i="7"/>
  <c r="R27" i="7"/>
  <c r="S27" i="7"/>
  <c r="S28" i="7"/>
  <c r="D38" i="7"/>
  <c r="T42" i="7"/>
  <c r="S29" i="5"/>
  <c r="K22" i="11" l="1"/>
  <c r="I25" i="11"/>
  <c r="K25" i="7"/>
  <c r="K23" i="11"/>
  <c r="I22" i="11"/>
  <c r="I26" i="8"/>
  <c r="I24" i="11"/>
  <c r="K25" i="11"/>
  <c r="I25" i="8"/>
  <c r="I23" i="11"/>
  <c r="G22" i="11"/>
  <c r="K24" i="11"/>
  <c r="G24" i="7"/>
  <c r="K25" i="8"/>
  <c r="K25" i="5"/>
  <c r="I27" i="8"/>
  <c r="G26" i="7"/>
  <c r="G26" i="8"/>
  <c r="I26" i="5"/>
  <c r="G25" i="5"/>
  <c r="K24" i="7"/>
  <c r="K24" i="5"/>
  <c r="G27" i="5"/>
  <c r="K27" i="5"/>
  <c r="G25" i="8"/>
  <c r="I26" i="7"/>
  <c r="G26" i="5"/>
  <c r="G27" i="8"/>
  <c r="G27" i="7"/>
  <c r="K27" i="7"/>
  <c r="K27" i="8"/>
  <c r="I25" i="7"/>
  <c r="I25" i="5"/>
  <c r="S29" i="7"/>
  <c r="K26" i="7"/>
  <c r="I24" i="7"/>
  <c r="K26" i="5"/>
  <c r="I24" i="5"/>
  <c r="K26" i="8"/>
  <c r="I27" i="7"/>
  <c r="I2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大塚　沙紀</author>
  </authors>
  <commentList>
    <comment ref="F23" authorId="0" shapeId="0" xr:uid="{569BEE56-DEE1-4F8D-A650-7DF678EA5021}">
      <text>
        <r>
          <rPr>
            <b/>
            <sz val="11"/>
            <color indexed="81"/>
            <rFont val="ＭＳ Ｐゴシック"/>
            <family val="3"/>
            <charset val="128"/>
          </rPr>
          <t>和暦で入力ください</t>
        </r>
      </text>
    </comment>
    <comment ref="M23" authorId="0" shapeId="0" xr:uid="{0FBE6EDF-2489-4C66-BB58-60AD9440FFC3}">
      <text>
        <r>
          <rPr>
            <b/>
            <sz val="11"/>
            <color indexed="81"/>
            <rFont val="MS P ゴシック"/>
            <family val="3"/>
            <charset val="128"/>
          </rPr>
          <t>自動更新されます</t>
        </r>
      </text>
    </comment>
  </commentList>
</comments>
</file>

<file path=xl/sharedStrings.xml><?xml version="1.0" encoding="utf-8"?>
<sst xmlns="http://schemas.openxmlformats.org/spreadsheetml/2006/main" count="374" uniqueCount="151">
  <si>
    <t>様式第1号(1)　(第2条関係)</t>
    <rPh sb="0" eb="2">
      <t>ヨウシキ</t>
    </rPh>
    <rPh sb="2" eb="3">
      <t>ダイ</t>
    </rPh>
    <rPh sb="4" eb="5">
      <t>ゴウ</t>
    </rPh>
    <rPh sb="10" eb="11">
      <t>ダイ</t>
    </rPh>
    <rPh sb="12" eb="13">
      <t>ジョウ</t>
    </rPh>
    <rPh sb="13" eb="15">
      <t>カンケイ</t>
    </rPh>
    <phoneticPr fontId="1"/>
  </si>
  <si>
    <t>埼玉県社会福祉総合センター利用申請書</t>
    <rPh sb="0" eb="3">
      <t>サイタマケン</t>
    </rPh>
    <rPh sb="3" eb="5">
      <t>シャカイ</t>
    </rPh>
    <rPh sb="5" eb="7">
      <t>フクシ</t>
    </rPh>
    <rPh sb="7" eb="9">
      <t>ソウゴウ</t>
    </rPh>
    <rPh sb="13" eb="15">
      <t>リヨウ</t>
    </rPh>
    <rPh sb="15" eb="18">
      <t>シンセイショ</t>
    </rPh>
    <phoneticPr fontId="1"/>
  </si>
  <si>
    <t>　次のとおり利用したいので申請します。</t>
    <rPh sb="1" eb="2">
      <t>ツギ</t>
    </rPh>
    <rPh sb="6" eb="8">
      <t>リヨウ</t>
    </rPh>
    <rPh sb="13" eb="15">
      <t>シンセイ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</si>
  <si>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</si>
  <si>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</si>
  <si>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</si>
  <si>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</si>
  <si>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</si>
  <si>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</si>
  <si>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1日</t>
    <rPh sb="1" eb="2">
      <t>ニチ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</si>
  <si>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</si>
  <si>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</si>
  <si>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曜日</t>
    <rPh sb="0" eb="2">
      <t>ヨウビ</t>
    </rPh>
    <phoneticPr fontId="1"/>
  </si>
  <si>
    <t>(</t>
    <phoneticPr fontId="1"/>
  </si>
  <si>
    <t>)</t>
    <phoneticPr fontId="1"/>
  </si>
  <si>
    <t>利用する附属設備</t>
    <rPh sb="0" eb="2">
      <t>リヨウ</t>
    </rPh>
    <rPh sb="4" eb="6">
      <t>フゾク</t>
    </rPh>
    <rPh sb="6" eb="8">
      <t>セツビ</t>
    </rPh>
    <phoneticPr fontId="1"/>
  </si>
  <si>
    <t>注</t>
    <rPh sb="0" eb="1">
      <t>チュウ</t>
    </rPh>
    <phoneticPr fontId="1"/>
  </si>
  <si>
    <t>申請者の氏名欄には、当該利用責任者の氏名を記入してください。</t>
    <rPh sb="0" eb="3">
      <t>シンセイシャ</t>
    </rPh>
    <rPh sb="4" eb="7">
      <t>シメイラン</t>
    </rPh>
    <rPh sb="10" eb="12">
      <t>トウガイ</t>
    </rPh>
    <rPh sb="12" eb="14">
      <t>リヨウ</t>
    </rPh>
    <rPh sb="14" eb="17">
      <t>セキニンシャ</t>
    </rPh>
    <rPh sb="18" eb="20">
      <t>シメイ</t>
    </rPh>
    <rPh sb="21" eb="23">
      <t>キニュウ</t>
    </rPh>
    <phoneticPr fontId="1"/>
  </si>
  <si>
    <t>太線内だけ記入してください。</t>
    <rPh sb="0" eb="2">
      <t>フトセン</t>
    </rPh>
    <rPh sb="2" eb="3">
      <t>ナイ</t>
    </rPh>
    <rPh sb="5" eb="7">
      <t>キニュウ</t>
    </rPh>
    <phoneticPr fontId="1"/>
  </si>
  <si>
    <t>午前、午後、夜間及び1日の区分のうち該当する欄に○印を記入してください。</t>
    <rPh sb="0" eb="2">
      <t>ゴゼン</t>
    </rPh>
    <rPh sb="3" eb="5">
      <t>ゴゴ</t>
    </rPh>
    <rPh sb="6" eb="8">
      <t>ヤカン</t>
    </rPh>
    <rPh sb="8" eb="9">
      <t>オヨ</t>
    </rPh>
    <rPh sb="11" eb="12">
      <t>ニチ</t>
    </rPh>
    <rPh sb="13" eb="15">
      <t>クブン</t>
    </rPh>
    <rPh sb="18" eb="20">
      <t>ガイトウ</t>
    </rPh>
    <rPh sb="22" eb="23">
      <t>ラン</t>
    </rPh>
    <rPh sb="25" eb="26">
      <t>イン</t>
    </rPh>
    <rPh sb="27" eb="29">
      <t>キニュウ</t>
    </rPh>
    <phoneticPr fontId="1"/>
  </si>
  <si>
    <t>利用
人員</t>
    <rPh sb="0" eb="2">
      <t>リヨウ</t>
    </rPh>
    <rPh sb="3" eb="5">
      <t>ジンイン</t>
    </rPh>
    <phoneticPr fontId="1"/>
  </si>
  <si>
    <t>様</t>
    <rPh sb="0" eb="1">
      <t>サマ</t>
    </rPh>
    <phoneticPr fontId="1"/>
  </si>
  <si>
    <t>住所</t>
    <rPh sb="0" eb="2">
      <t>ジュウショ</t>
    </rPh>
    <phoneticPr fontId="1"/>
  </si>
  <si>
    <t>〒</t>
    <phoneticPr fontId="1"/>
  </si>
  <si>
    <t>団体名</t>
    <rPh sb="0" eb="3">
      <t>ダンタイメイ</t>
    </rPh>
    <phoneticPr fontId="1"/>
  </si>
  <si>
    <t>又は氏名</t>
    <rPh sb="0" eb="1">
      <t>マタ</t>
    </rPh>
    <rPh sb="2" eb="4">
      <t>シメイ</t>
    </rPh>
    <phoneticPr fontId="1"/>
  </si>
  <si>
    <t>担当者</t>
    <rPh sb="0" eb="3">
      <t>タントウシャ</t>
    </rPh>
    <phoneticPr fontId="1"/>
  </si>
  <si>
    <t>（電話）</t>
    <rPh sb="1" eb="3">
      <t>デンワ</t>
    </rPh>
    <phoneticPr fontId="1"/>
  </si>
  <si>
    <t>代表者名</t>
    <rPh sb="0" eb="3">
      <t>ダイヒョウシャ</t>
    </rPh>
    <rPh sb="3" eb="4">
      <t>メイ</t>
    </rPh>
    <phoneticPr fontId="1"/>
  </si>
  <si>
    <t>受付</t>
    <rPh sb="0" eb="2">
      <t>ウケツケ</t>
    </rPh>
    <phoneticPr fontId="1"/>
  </si>
  <si>
    <t>決済</t>
    <rPh sb="0" eb="2">
      <t>ケッサイ</t>
    </rPh>
    <phoneticPr fontId="1"/>
  </si>
  <si>
    <t>許可</t>
    <rPh sb="0" eb="2">
      <t>キョカ</t>
    </rPh>
    <phoneticPr fontId="1"/>
  </si>
  <si>
    <t>係</t>
    <rPh sb="0" eb="1">
      <t>カカリ</t>
    </rPh>
    <phoneticPr fontId="1"/>
  </si>
  <si>
    <t>申請番号</t>
    <rPh sb="0" eb="2">
      <t>シンセイ</t>
    </rPh>
    <rPh sb="2" eb="4">
      <t>バンゴウ</t>
    </rPh>
    <phoneticPr fontId="1"/>
  </si>
  <si>
    <t>号</t>
    <rPh sb="0" eb="1">
      <t>ゴウ</t>
    </rPh>
    <phoneticPr fontId="1"/>
  </si>
  <si>
    <t>施　　設　　名</t>
    <rPh sb="0" eb="1">
      <t>シ</t>
    </rPh>
    <rPh sb="3" eb="4">
      <t>セツ</t>
    </rPh>
    <rPh sb="6" eb="7">
      <t>メイ</t>
    </rPh>
    <phoneticPr fontId="1"/>
  </si>
  <si>
    <t>利　　用　　目　　的
(催　物　の　名　称）</t>
    <rPh sb="0" eb="1">
      <t>リ</t>
    </rPh>
    <rPh sb="3" eb="4">
      <t>ヨウ</t>
    </rPh>
    <rPh sb="6" eb="7">
      <t>メ</t>
    </rPh>
    <rPh sb="9" eb="10">
      <t>マト</t>
    </rPh>
    <rPh sb="12" eb="13">
      <t>モヨオ</t>
    </rPh>
    <rPh sb="14" eb="15">
      <t>モノ</t>
    </rPh>
    <rPh sb="18" eb="19">
      <t>メイ</t>
    </rPh>
    <rPh sb="20" eb="21">
      <t>ショウ</t>
    </rPh>
    <phoneticPr fontId="1"/>
  </si>
  <si>
    <t>利　用　の　条　件</t>
    <rPh sb="0" eb="1">
      <t>リ</t>
    </rPh>
    <rPh sb="2" eb="3">
      <t>ヨウ</t>
    </rPh>
    <rPh sb="6" eb="7">
      <t>ジョウ</t>
    </rPh>
    <rPh sb="8" eb="9">
      <t>ケン</t>
    </rPh>
    <phoneticPr fontId="1"/>
  </si>
  <si>
    <t>備　　　　　　　　考</t>
    <rPh sb="0" eb="1">
      <t>ソナエ</t>
    </rPh>
    <rPh sb="9" eb="10">
      <t>コウ</t>
    </rPh>
    <phoneticPr fontId="1"/>
  </si>
  <si>
    <t>所　　　長</t>
    <rPh sb="0" eb="1">
      <t>ショ</t>
    </rPh>
    <rPh sb="4" eb="5">
      <t>チョウ</t>
    </rPh>
    <phoneticPr fontId="1"/>
  </si>
  <si>
    <t>次　　　長</t>
    <rPh sb="0" eb="1">
      <t>ツギ</t>
    </rPh>
    <rPh sb="4" eb="5">
      <t>チョウ</t>
    </rPh>
    <phoneticPr fontId="1"/>
  </si>
  <si>
    <t>使　用　料　の　額</t>
    <rPh sb="0" eb="1">
      <t>ツカ</t>
    </rPh>
    <rPh sb="2" eb="3">
      <t>ヨウ</t>
    </rPh>
    <rPh sb="4" eb="5">
      <t>リョウ</t>
    </rPh>
    <rPh sb="8" eb="9">
      <t>ガク</t>
    </rPh>
    <phoneticPr fontId="1"/>
  </si>
  <si>
    <t>〒</t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</si>
  <si>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</si>
  <si>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</si>
  <si>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</si>
  <si>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</si>
  <si>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</si>
  <si>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</si>
  <si>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埼玉県社会福祉総合センター利用許可書</t>
    <rPh sb="0" eb="3">
      <t>サイタマケン</t>
    </rPh>
    <rPh sb="3" eb="5">
      <t>シャカイ</t>
    </rPh>
    <rPh sb="5" eb="7">
      <t>フクシ</t>
    </rPh>
    <rPh sb="7" eb="9">
      <t>ソウゴウ</t>
    </rPh>
    <rPh sb="13" eb="15">
      <t>リヨウ</t>
    </rPh>
    <rPh sb="15" eb="18">
      <t>キョカショ</t>
    </rPh>
    <phoneticPr fontId="1"/>
  </si>
  <si>
    <t>上記のとおりセンターの利用を許可します。</t>
    <rPh sb="0" eb="2">
      <t>ジョウキ</t>
    </rPh>
    <rPh sb="11" eb="13">
      <t>リヨウ</t>
    </rPh>
    <rPh sb="14" eb="16">
      <t>キョカ</t>
    </rPh>
    <phoneticPr fontId="1"/>
  </si>
  <si>
    <t>印</t>
    <rPh sb="0" eb="1">
      <t>イン</t>
    </rPh>
    <phoneticPr fontId="1"/>
  </si>
  <si>
    <t>埼玉県社会福祉総合センター指定管理者</t>
    <rPh sb="0" eb="3">
      <t>サイタマケン</t>
    </rPh>
    <rPh sb="3" eb="5">
      <t>シャカイ</t>
    </rPh>
    <rPh sb="5" eb="7">
      <t>フクシ</t>
    </rPh>
    <rPh sb="7" eb="9">
      <t>ソウゴウ</t>
    </rPh>
    <rPh sb="13" eb="15">
      <t>シテイ</t>
    </rPh>
    <rPh sb="15" eb="18">
      <t>カンリシャ</t>
    </rPh>
    <phoneticPr fontId="1"/>
  </si>
  <si>
    <t>様式第2号(1)　(第2条関係)</t>
    <rPh sb="0" eb="2">
      <t>ヨウシキ</t>
    </rPh>
    <rPh sb="2" eb="3">
      <t>ダイ</t>
    </rPh>
    <rPh sb="4" eb="5">
      <t>ゴウ</t>
    </rPh>
    <rPh sb="10" eb="11">
      <t>ダイ</t>
    </rPh>
    <rPh sb="12" eb="13">
      <t>ジョウ</t>
    </rPh>
    <rPh sb="13" eb="15">
      <t>カンケイ</t>
    </rPh>
    <phoneticPr fontId="1"/>
  </si>
  <si>
    <t>〒</t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</si>
  <si>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</si>
  <si>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</si>
  <si>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</si>
  <si>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</si>
  <si>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</si>
  <si>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</si>
  <si>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減額（免除）を受け
ようとする理由</t>
    <rPh sb="0" eb="2">
      <t>ゲンガク</t>
    </rPh>
    <rPh sb="3" eb="5">
      <t>メンジョ</t>
    </rPh>
    <rPh sb="7" eb="8">
      <t>ウ</t>
    </rPh>
    <rPh sb="15" eb="17">
      <t>リユウ</t>
    </rPh>
    <phoneticPr fontId="1"/>
  </si>
  <si>
    <t>納　　入　　す　　べ　　き　　使　　用　　料</t>
    <rPh sb="0" eb="1">
      <t>オサム</t>
    </rPh>
    <rPh sb="3" eb="4">
      <t>イリ</t>
    </rPh>
    <rPh sb="15" eb="16">
      <t>ツカ</t>
    </rPh>
    <rPh sb="18" eb="19">
      <t>ヨウ</t>
    </rPh>
    <rPh sb="21" eb="22">
      <t>リョウ</t>
    </rPh>
    <phoneticPr fontId="1"/>
  </si>
  <si>
    <t>330-8529</t>
    <phoneticPr fontId="1"/>
  </si>
  <si>
    <t>さいたま市浦和区針ヶ谷4-2-65</t>
    <rPh sb="4" eb="5">
      <t>シ</t>
    </rPh>
    <rPh sb="5" eb="8">
      <t>ウラワク</t>
    </rPh>
    <rPh sb="8" eb="11">
      <t>ハリガヤ</t>
    </rPh>
    <phoneticPr fontId="1"/>
  </si>
  <si>
    <t>社会福祉法人　埼玉県社会福祉協議会</t>
    <rPh sb="0" eb="2">
      <t>シャカイ</t>
    </rPh>
    <rPh sb="2" eb="4">
      <t>フクシ</t>
    </rPh>
    <rPh sb="4" eb="6">
      <t>ホウジン</t>
    </rPh>
    <rPh sb="7" eb="10">
      <t>サイタマケン</t>
    </rPh>
    <rPh sb="10" eb="12">
      <t>シャカイ</t>
    </rPh>
    <rPh sb="12" eb="14">
      <t>フクシ</t>
    </rPh>
    <rPh sb="14" eb="17">
      <t>キョウギカイ</t>
    </rPh>
    <phoneticPr fontId="1"/>
  </si>
  <si>
    <t>しゃかいふくしほうじん　　　　さいたまけんしゃかいふくしきょうぎかい</t>
    <phoneticPr fontId="1"/>
  </si>
  <si>
    <t>　○○課　　山田　太郎</t>
    <rPh sb="3" eb="4">
      <t>カ</t>
    </rPh>
    <rPh sb="6" eb="8">
      <t>ヤマダ</t>
    </rPh>
    <rPh sb="9" eb="11">
      <t>タロウ</t>
    </rPh>
    <phoneticPr fontId="1"/>
  </si>
  <si>
    <t>　　　　　　　　　　　　　やまだ　　　　たろう</t>
    <phoneticPr fontId="1"/>
  </si>
  <si>
    <t>048-831-1550</t>
    <phoneticPr fontId="1"/>
  </si>
  <si>
    <t>○</t>
    <phoneticPr fontId="1"/>
  </si>
  <si>
    <t>開催時間　14：00～16：00</t>
    <rPh sb="0" eb="2">
      <t>カイサイ</t>
    </rPh>
    <rPh sb="2" eb="4">
      <t>ジカン</t>
    </rPh>
    <phoneticPr fontId="1"/>
  </si>
  <si>
    <t>様式第3号</t>
    <rPh sb="0" eb="2">
      <t>ヨウシキ</t>
    </rPh>
    <rPh sb="2" eb="3">
      <t>ダイ</t>
    </rPh>
    <rPh sb="4" eb="5">
      <t>ゴウ</t>
    </rPh>
    <phoneticPr fontId="1"/>
  </si>
  <si>
    <t>請　　　求　　　書</t>
    <rPh sb="0" eb="1">
      <t>ショウ</t>
    </rPh>
    <rPh sb="4" eb="5">
      <t>モトム</t>
    </rPh>
    <rPh sb="8" eb="9">
      <t>ショ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</si>
  <si>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</si>
  <si>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さいたま市浦和区針ヶ谷４－２－６５</t>
    <rPh sb="4" eb="5">
      <t>シ</t>
    </rPh>
    <rPh sb="5" eb="8">
      <t>ウラワク</t>
    </rPh>
    <rPh sb="8" eb="11">
      <t>ハリガヤ</t>
    </rPh>
    <phoneticPr fontId="1"/>
  </si>
  <si>
    <t>徴収事務受託者</t>
    <rPh sb="0" eb="2">
      <t>チョウシュウ</t>
    </rPh>
    <rPh sb="2" eb="4">
      <t>ジム</t>
    </rPh>
    <rPh sb="4" eb="7">
      <t>ジュタクシャ</t>
    </rPh>
    <phoneticPr fontId="1"/>
  </si>
  <si>
    <t>社会福祉法人埼玉県社会福祉協議会</t>
    <rPh sb="0" eb="2">
      <t>シャカイ</t>
    </rPh>
    <rPh sb="2" eb="4">
      <t>フクシ</t>
    </rPh>
    <rPh sb="4" eb="6">
      <t>ホウジン</t>
    </rPh>
    <rPh sb="6" eb="9">
      <t>サイタマケン</t>
    </rPh>
    <rPh sb="9" eb="11">
      <t>シャカイ</t>
    </rPh>
    <rPh sb="11" eb="13">
      <t>フクシ</t>
    </rPh>
    <rPh sb="13" eb="16">
      <t>キョウギカイ</t>
    </rPh>
    <phoneticPr fontId="1"/>
  </si>
  <si>
    <t>　</t>
    <phoneticPr fontId="1"/>
  </si>
  <si>
    <t>金融機関名</t>
    <rPh sb="0" eb="2">
      <t>キンユウ</t>
    </rPh>
    <rPh sb="2" eb="5">
      <t>キカンメイ</t>
    </rPh>
    <phoneticPr fontId="1"/>
  </si>
  <si>
    <t>埼玉りそな銀行浦和中央支店</t>
    <rPh sb="0" eb="2">
      <t>サイタマ</t>
    </rPh>
    <rPh sb="5" eb="7">
      <t>ギンコウ</t>
    </rPh>
    <rPh sb="7" eb="9">
      <t>ウラワ</t>
    </rPh>
    <rPh sb="9" eb="11">
      <t>チュウオウ</t>
    </rPh>
    <rPh sb="11" eb="13">
      <t>シテン</t>
    </rPh>
    <phoneticPr fontId="1"/>
  </si>
  <si>
    <t>口座番号</t>
    <rPh sb="0" eb="2">
      <t>コウザ</t>
    </rPh>
    <rPh sb="2" eb="4">
      <t>バンゴウ</t>
    </rPh>
    <phoneticPr fontId="1"/>
  </si>
  <si>
    <t>普通　　４１９１３４０</t>
    <rPh sb="0" eb="2">
      <t>フツウ</t>
    </rPh>
    <phoneticPr fontId="1"/>
  </si>
  <si>
    <t>口座名義</t>
    <rPh sb="0" eb="2">
      <t>コウザ</t>
    </rPh>
    <rPh sb="2" eb="4">
      <t>メイギ</t>
    </rPh>
    <phoneticPr fontId="1"/>
  </si>
  <si>
    <t>福）　埼玉県社会福祉協議会</t>
    <rPh sb="0" eb="1">
      <t>ふく</t>
    </rPh>
    <rPh sb="3" eb="6">
      <t>さいたまけん</t>
    </rPh>
    <rPh sb="6" eb="8">
      <t>しゃかい</t>
    </rPh>
    <rPh sb="8" eb="10">
      <t>ふくし</t>
    </rPh>
    <rPh sb="10" eb="13">
      <t>きょうぎかい</t>
    </rPh>
    <phoneticPr fontId="1" type="Hiragana" alignment="distributed"/>
  </si>
  <si>
    <t>請求番号</t>
    <rPh sb="0" eb="2">
      <t>せいきゅう</t>
    </rPh>
    <rPh sb="2" eb="4">
      <t>ばんごう</t>
    </rPh>
    <phoneticPr fontId="1" type="Hiragana" alignment="distributed"/>
  </si>
  <si>
    <t>振込先</t>
    <rPh sb="0" eb="3">
      <t>ふりこみさき</t>
    </rPh>
    <phoneticPr fontId="1" type="Hiragana" alignment="distributed"/>
  </si>
  <si>
    <t>印</t>
    <rPh sb="0" eb="1">
      <t>いん</t>
    </rPh>
    <phoneticPr fontId="1" type="Hiragana" alignment="distributed"/>
  </si>
  <si>
    <t>団体名</t>
    <rPh sb="0" eb="3">
      <t>ふりがな</t>
    </rPh>
    <phoneticPr fontId="1" type="Hiragana" alignment="center"/>
  </si>
  <si>
    <t>年</t>
    <rPh sb="0" eb="1">
      <t>ねん</t>
    </rPh>
    <phoneticPr fontId="1" type="Hiragana" alignment="distributed"/>
  </si>
  <si>
    <t>月</t>
    <rPh sb="0" eb="1">
      <t>がつ</t>
    </rPh>
    <phoneticPr fontId="1" type="Hiragana" alignment="distributed"/>
  </si>
  <si>
    <t>日</t>
    <rPh sb="0" eb="1">
      <t>にち</t>
    </rPh>
    <phoneticPr fontId="1" type="Hiragana" alignment="distributed"/>
  </si>
  <si>
    <t>〒３３０－８５２９</t>
    <phoneticPr fontId="1"/>
  </si>
  <si>
    <t>（埼玉県社会福祉総合センター指定管理者）</t>
    <rPh sb="1" eb="4">
      <t>サイタマケン</t>
    </rPh>
    <rPh sb="4" eb="6">
      <t>シャカイ</t>
    </rPh>
    <rPh sb="6" eb="8">
      <t>フクシ</t>
    </rPh>
    <rPh sb="8" eb="10">
      <t>ソウゴウ</t>
    </rPh>
    <rPh sb="14" eb="16">
      <t>シテイ</t>
    </rPh>
    <rPh sb="16" eb="19">
      <t>カンリシャ</t>
    </rPh>
    <phoneticPr fontId="1"/>
  </si>
  <si>
    <t>（あて先）</t>
    <rPh sb="3" eb="4">
      <t>サキ</t>
    </rPh>
    <phoneticPr fontId="1"/>
  </si>
  <si>
    <t>　　</t>
    <phoneticPr fontId="1" type="Hiragana" alignment="center"/>
  </si>
  <si>
    <t>　　　　　　　　埼玉県知事</t>
    <rPh sb="8" eb="11">
      <t>さいたまけん</t>
    </rPh>
    <rPh sb="11" eb="13">
      <t>ちじ</t>
    </rPh>
    <phoneticPr fontId="1" type="Hiragana" alignment="center"/>
  </si>
  <si>
    <t>（あて先）　</t>
    <rPh sb="3" eb="4">
      <t>サキ</t>
    </rPh>
    <phoneticPr fontId="1"/>
  </si>
  <si>
    <t>　　　　　　　　埼玉県知事</t>
    <phoneticPr fontId="1"/>
  </si>
  <si>
    <t>　　　　　　埼玉県知事</t>
    <phoneticPr fontId="1"/>
  </si>
  <si>
    <t>○○○○○会議</t>
    <rPh sb="5" eb="7">
      <t>カイギ</t>
    </rPh>
    <phoneticPr fontId="1"/>
  </si>
  <si>
    <t>彩の国すこやかプラザ入居団体が行うｾﾝﾀｰ設立目的に合致する事業</t>
    <phoneticPr fontId="1"/>
  </si>
  <si>
    <t>木</t>
    <rPh sb="0" eb="1">
      <t>モク</t>
    </rPh>
    <phoneticPr fontId="1"/>
  </si>
  <si>
    <t>○</t>
    <phoneticPr fontId="1"/>
  </si>
  <si>
    <t>会議室２</t>
    <rPh sb="0" eb="3">
      <t>カイギシツ</t>
    </rPh>
    <phoneticPr fontId="1"/>
  </si>
  <si>
    <t>携帯用ワイヤレスアンプ（午後のみ）</t>
    <rPh sb="0" eb="3">
      <t>ケイタイヨウ</t>
    </rPh>
    <rPh sb="12" eb="14">
      <t>ゴゴ</t>
    </rPh>
    <phoneticPr fontId="1"/>
  </si>
  <si>
    <t>ふ　り　が　 な</t>
    <phoneticPr fontId="1"/>
  </si>
  <si>
    <t>ふ　り　が　な</t>
    <phoneticPr fontId="1"/>
  </si>
  <si>
    <t>ふ　り　が　な</t>
    <phoneticPr fontId="1"/>
  </si>
  <si>
    <t>ふ　り　が　な</t>
    <phoneticPr fontId="1"/>
  </si>
  <si>
    <t>総務・人事部長</t>
    <rPh sb="0" eb="2">
      <t>ソウム</t>
    </rPh>
    <rPh sb="3" eb="5">
      <t>ジンジ</t>
    </rPh>
    <rPh sb="5" eb="7">
      <t>ブチョウ</t>
    </rPh>
    <phoneticPr fontId="1"/>
  </si>
  <si>
    <t>財務管理課長</t>
    <rPh sb="0" eb="2">
      <t>ザイム</t>
    </rPh>
    <rPh sb="2" eb="4">
      <t>カンリ</t>
    </rPh>
    <rPh sb="4" eb="6">
      <t>カチョウ</t>
    </rPh>
    <phoneticPr fontId="1"/>
  </si>
  <si>
    <t>令和</t>
    <rPh sb="0" eb="2">
      <t>れいわ</t>
    </rPh>
    <phoneticPr fontId="1" type="Hiragana" alignment="center"/>
  </si>
  <si>
    <t>令和</t>
    <rPh sb="0" eb="2">
      <t>れいわ</t>
    </rPh>
    <phoneticPr fontId="1" type="Hiragana" alignment="distributed"/>
  </si>
  <si>
    <t>令和　　　　　　年　　　　月　　　　日</t>
    <rPh sb="0" eb="2">
      <t>レイワ</t>
    </rPh>
    <rPh sb="8" eb="9">
      <t>ネン</t>
    </rPh>
    <rPh sb="13" eb="14">
      <t>ガツ</t>
    </rPh>
    <rPh sb="18" eb="19">
      <t>ニチ</t>
    </rPh>
    <phoneticPr fontId="1"/>
  </si>
  <si>
    <t>令和</t>
    <rPh sb="0" eb="2">
      <t>レイワ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</si>
  <si>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</si>
  <si>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R</t>
    <phoneticPr fontId="1"/>
  </si>
  <si>
    <t>決裁</t>
    <rPh sb="0" eb="2">
      <t>ケッサイ</t>
    </rPh>
    <phoneticPr fontId="1"/>
  </si>
  <si>
    <t>　　　　会長　　　山　口　宏　樹</t>
    <rPh sb="4" eb="6">
      <t>カイチョウ</t>
    </rPh>
    <rPh sb="9" eb="10">
      <t>ヤマ</t>
    </rPh>
    <rPh sb="11" eb="12">
      <t>クチ</t>
    </rPh>
    <rPh sb="13" eb="14">
      <t>ヒロシ</t>
    </rPh>
    <rPh sb="15" eb="16">
      <t>キ</t>
    </rPh>
    <phoneticPr fontId="1"/>
  </si>
  <si>
    <t>会長　　　山口　宏樹</t>
    <rPh sb="0" eb="2">
      <t>カイチョウ</t>
    </rPh>
    <rPh sb="5" eb="7">
      <t>ヤマグチ</t>
    </rPh>
    <rPh sb="8" eb="10">
      <t>ヒロキ</t>
    </rPh>
    <phoneticPr fontId="1"/>
  </si>
  <si>
    <t>　かいちょう　　　　やまぐち　ひろき</t>
    <phoneticPr fontId="1"/>
  </si>
  <si>
    <t>社会福祉法人埼玉県社会福祉協議会　会長　山口　宏樹</t>
    <rPh sb="0" eb="2">
      <t>シャカイ</t>
    </rPh>
    <rPh sb="2" eb="4">
      <t>フクシ</t>
    </rPh>
    <rPh sb="4" eb="6">
      <t>ホウジン</t>
    </rPh>
    <rPh sb="6" eb="9">
      <t>サイタマケン</t>
    </rPh>
    <rPh sb="9" eb="11">
      <t>シャカイ</t>
    </rPh>
    <rPh sb="11" eb="13">
      <t>フクシ</t>
    </rPh>
    <rPh sb="13" eb="16">
      <t>キョウギカイ</t>
    </rPh>
    <rPh sb="17" eb="19">
      <t>カイチョウ</t>
    </rPh>
    <rPh sb="20" eb="22">
      <t>ヤマグチ</t>
    </rPh>
    <rPh sb="23" eb="25">
      <t>ヒロキ</t>
    </rPh>
    <phoneticPr fontId="1"/>
  </si>
  <si>
    <t>円</t>
    <rPh sb="0" eb="1">
      <t>えん</t>
    </rPh>
    <phoneticPr fontId="1" type="Hiragana" alignment="center"/>
  </si>
  <si>
    <t>令和　　　年　　　月　　　日</t>
    <phoneticPr fontId="1"/>
  </si>
  <si>
    <t>令和　  　年　　 　月　　　日</t>
    <phoneticPr fontId="1"/>
  </si>
  <si>
    <t xml:space="preserve">   T2030005001245</t>
    <phoneticPr fontId="1" type="Hiragana" alignment="distributed"/>
  </si>
  <si>
    <t>事業登録番号</t>
    <rPh sb="0" eb="2">
      <t>じぎょう</t>
    </rPh>
    <rPh sb="2" eb="4">
      <t>とうろく</t>
    </rPh>
    <rPh sb="4" eb="6">
      <t>ばんごう</t>
    </rPh>
    <phoneticPr fontId="1" type="Hiragana" alignment="distributed"/>
  </si>
  <si>
    <t>納期限　　　　　令和　　　　年　　　　月　　　　日</t>
    <rPh sb="0" eb="3">
      <t>ノウキゲン</t>
    </rPh>
    <rPh sb="8" eb="10">
      <t>レイワ</t>
    </rPh>
    <rPh sb="14" eb="15">
      <t>ネン</t>
    </rPh>
    <rPh sb="19" eb="20">
      <t>ガツ</t>
    </rPh>
    <rPh sb="24" eb="25">
      <t>ニチ</t>
    </rPh>
    <phoneticPr fontId="1"/>
  </si>
  <si>
    <t>円</t>
    <rPh sb="0" eb="1">
      <t>えん</t>
    </rPh>
    <phoneticPr fontId="1" type="Hiragana" alignment="distributed"/>
  </si>
  <si>
    <t>うち消費税額(10%)</t>
    <rPh sb="2" eb="6">
      <t>しょうひぜいがく</t>
    </rPh>
    <phoneticPr fontId="1" type="Hiragana" alignment="distributed"/>
  </si>
  <si>
    <t>セミナーホール全体</t>
    <rPh sb="7" eb="9">
      <t>ゼンタイ</t>
    </rPh>
    <phoneticPr fontId="1"/>
  </si>
  <si>
    <t>セミナーホール北</t>
    <rPh sb="7" eb="8">
      <t>キタ</t>
    </rPh>
    <phoneticPr fontId="1"/>
  </si>
  <si>
    <t>セミナーホール南</t>
    <rPh sb="7" eb="8">
      <t>ミナミ</t>
    </rPh>
    <phoneticPr fontId="1"/>
  </si>
  <si>
    <t>研修室全体</t>
    <rPh sb="0" eb="3">
      <t>ケンシュウシツ</t>
    </rPh>
    <rPh sb="3" eb="5">
      <t>ゼンタイ</t>
    </rPh>
    <phoneticPr fontId="1"/>
  </si>
  <si>
    <t>多目的実習室</t>
    <rPh sb="0" eb="6">
      <t>タモクテキジッシュウシツ</t>
    </rPh>
    <phoneticPr fontId="1"/>
  </si>
  <si>
    <t>準備室１，２</t>
    <rPh sb="0" eb="3">
      <t>ジュンビシツ</t>
    </rPh>
    <phoneticPr fontId="1"/>
  </si>
  <si>
    <t>準備室１</t>
    <rPh sb="0" eb="3">
      <t>ジュンビシツ</t>
    </rPh>
    <phoneticPr fontId="1"/>
  </si>
  <si>
    <t>準備室２</t>
    <rPh sb="0" eb="3">
      <t>ジュンビシツ</t>
    </rPh>
    <phoneticPr fontId="1"/>
  </si>
  <si>
    <t>研修室１，２</t>
    <rPh sb="0" eb="3">
      <t>ケンシュウシツ</t>
    </rPh>
    <phoneticPr fontId="1"/>
  </si>
  <si>
    <t>研修室２，３</t>
    <rPh sb="0" eb="3">
      <t>ケンシュウシツ</t>
    </rPh>
    <phoneticPr fontId="1"/>
  </si>
  <si>
    <t>研修室１</t>
    <rPh sb="0" eb="3">
      <t>ケンシュウシツ</t>
    </rPh>
    <phoneticPr fontId="1"/>
  </si>
  <si>
    <t>研修室２</t>
    <rPh sb="0" eb="3">
      <t>ケンシュウシツ</t>
    </rPh>
    <phoneticPr fontId="1"/>
  </si>
  <si>
    <t>研修室３</t>
    <rPh sb="0" eb="3">
      <t>ケンシュウシツ</t>
    </rPh>
    <phoneticPr fontId="1"/>
  </si>
  <si>
    <t>会議室１，２</t>
    <rPh sb="0" eb="3">
      <t>カイギシツ</t>
    </rPh>
    <phoneticPr fontId="1"/>
  </si>
  <si>
    <t>会議室３，４</t>
    <rPh sb="0" eb="3">
      <t>カイギシツ</t>
    </rPh>
    <phoneticPr fontId="1"/>
  </si>
  <si>
    <t>会議室１</t>
    <rPh sb="0" eb="3">
      <t>カイギシツ</t>
    </rPh>
    <phoneticPr fontId="1"/>
  </si>
  <si>
    <t>会議室３</t>
    <rPh sb="0" eb="3">
      <t>カイギシツ</t>
    </rPh>
    <phoneticPr fontId="1"/>
  </si>
  <si>
    <t>会議室４</t>
    <rPh sb="0" eb="3">
      <t>カイギシツ</t>
    </rPh>
    <phoneticPr fontId="1"/>
  </si>
  <si>
    <t>〇</t>
    <phoneticPr fontId="1"/>
  </si>
  <si>
    <t>年</t>
    <phoneticPr fontId="1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</si>
</sst>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b/>
      <sz val="17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38" fontId="9" fillId="0" borderId="0" applyFont="0" applyFill="0" applyBorder="0" applyAlignment="0" applyProtection="0">
      <alignment vertical="center"/>
    </xf>
  </cellStyleXfs>
  <cellXfs count="2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top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distributed" vertical="center"/>
    </xf>
    <xf numFmtId="0" fontId="2" fillId="0" borderId="33" xfId="0" applyFont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11" fillId="0" borderId="53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54" xfId="0" applyFont="1" applyBorder="1" applyAlignment="1">
      <alignment vertical="center"/>
    </xf>
    <xf numFmtId="38" fontId="2" fillId="0" borderId="8" xfId="2" applyFont="1" applyBorder="1" applyAlignment="1" applyProtection="1">
      <alignment horizontal="right" vertical="center"/>
    </xf>
    <xf numFmtId="0" fontId="2" fillId="0" borderId="36" xfId="0" applyFont="1" applyBorder="1" applyAlignment="1">
      <alignment vertical="center"/>
    </xf>
    <xf numFmtId="38" fontId="2" fillId="0" borderId="5" xfId="2" applyFont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0" borderId="67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38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2" fillId="2" borderId="49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lef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left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2" borderId="47" xfId="0" applyFont="1" applyFill="1" applyBorder="1" applyAlignment="1">
      <alignment horizontal="left" vertical="center"/>
    </xf>
    <xf numFmtId="0" fontId="2" fillId="2" borderId="48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0" borderId="6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top"/>
    </xf>
    <xf numFmtId="0" fontId="2" fillId="2" borderId="1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2" borderId="27" xfId="0" applyFont="1" applyFill="1" applyBorder="1" applyAlignment="1">
      <alignment horizontal="left" vertical="center" shrinkToFit="1"/>
    </xf>
    <xf numFmtId="0" fontId="2" fillId="2" borderId="27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2" borderId="58" xfId="0" applyFont="1" applyFill="1" applyBorder="1" applyAlignment="1" applyProtection="1">
      <alignment horizontal="left" vertical="center" shrinkToFit="1"/>
      <protection locked="0"/>
    </xf>
    <xf numFmtId="0" fontId="2" fillId="2" borderId="34" xfId="0" applyFont="1" applyFill="1" applyBorder="1" applyAlignment="1" applyProtection="1">
      <alignment horizontal="left" vertical="center" shrinkToFit="1"/>
      <protection locked="0"/>
    </xf>
    <xf numFmtId="0" fontId="2" fillId="2" borderId="35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 applyProtection="1">
      <alignment horizontal="left" vertical="center"/>
      <protection locked="0"/>
    </xf>
    <xf numFmtId="0" fontId="2" fillId="2" borderId="49" xfId="0" applyFont="1" applyFill="1" applyBorder="1" applyAlignment="1" applyProtection="1">
      <alignment horizontal="left" vertical="center" shrinkToFit="1"/>
      <protection locked="0"/>
    </xf>
    <xf numFmtId="0" fontId="2" fillId="2" borderId="50" xfId="0" applyFont="1" applyFill="1" applyBorder="1" applyAlignment="1" applyProtection="1">
      <alignment horizontal="left" vertical="center" shrinkToFit="1"/>
      <protection locked="0"/>
    </xf>
    <xf numFmtId="0" fontId="2" fillId="2" borderId="47" xfId="0" applyFont="1" applyFill="1" applyBorder="1" applyAlignment="1" applyProtection="1">
      <alignment horizontal="left" vertical="center" shrinkToFit="1"/>
      <protection locked="0"/>
    </xf>
    <xf numFmtId="0" fontId="2" fillId="2" borderId="48" xfId="0" applyFont="1" applyFill="1" applyBorder="1" applyAlignment="1" applyProtection="1">
      <alignment horizontal="left" vertical="center" shrinkToFit="1"/>
      <protection locked="0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left" vertical="center" wrapText="1"/>
      <protection locked="0"/>
    </xf>
    <xf numFmtId="0" fontId="2" fillId="3" borderId="23" xfId="0" applyFont="1" applyFill="1" applyBorder="1" applyAlignment="1" applyProtection="1">
      <alignment horizontal="left" vertical="center" wrapText="1"/>
      <protection locked="0"/>
    </xf>
    <xf numFmtId="0" fontId="2" fillId="3" borderId="30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1" xfId="0" applyFont="1" applyBorder="1" applyAlignment="1">
      <alignment horizontal="left" vertical="center" shrinkToFit="1"/>
    </xf>
    <xf numFmtId="0" fontId="2" fillId="0" borderId="5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 shrinkToFit="1"/>
    </xf>
    <xf numFmtId="0" fontId="2" fillId="0" borderId="46" xfId="0" applyFont="1" applyBorder="1" applyAlignment="1">
      <alignment horizontal="left" vertical="center" shrinkToFit="1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left" vertical="center" shrinkToFit="1"/>
    </xf>
    <xf numFmtId="49" fontId="2" fillId="0" borderId="11" xfId="0" applyNumberFormat="1" applyFont="1" applyBorder="1" applyAlignment="1">
      <alignment horizontal="left" vertical="center" shrinkToFit="1"/>
    </xf>
    <xf numFmtId="49" fontId="2" fillId="0" borderId="8" xfId="0" applyNumberFormat="1" applyFont="1" applyBorder="1" applyAlignment="1">
      <alignment horizontal="left" vertical="center" shrinkToFit="1"/>
    </xf>
    <xf numFmtId="49" fontId="2" fillId="0" borderId="9" xfId="0" applyNumberFormat="1" applyFont="1" applyBorder="1" applyAlignment="1">
      <alignment horizontal="left"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176" fontId="2" fillId="0" borderId="51" xfId="0" applyNumberFormat="1" applyFont="1" applyBorder="1" applyAlignment="1">
      <alignment vertical="center"/>
    </xf>
    <xf numFmtId="176" fontId="2" fillId="0" borderId="52" xfId="0" applyNumberFormat="1" applyFont="1" applyBorder="1" applyAlignment="1">
      <alignment vertical="center"/>
    </xf>
    <xf numFmtId="0" fontId="2" fillId="0" borderId="51" xfId="0" applyFont="1" applyBorder="1" applyAlignment="1">
      <alignment horizontal="right" vertical="center"/>
    </xf>
    <xf numFmtId="0" fontId="2" fillId="0" borderId="52" xfId="0" applyFont="1" applyBorder="1" applyAlignment="1">
      <alignment horizontal="right" vertical="center"/>
    </xf>
    <xf numFmtId="0" fontId="2" fillId="0" borderId="67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34" xfId="0" applyBorder="1" applyAlignment="1">
      <alignment vertical="center"/>
    </xf>
    <xf numFmtId="0" fontId="2" fillId="0" borderId="58" xfId="0" applyFont="1" applyBorder="1" applyAlignment="1">
      <alignment horizontal="center" vertical="center"/>
    </xf>
    <xf numFmtId="0" fontId="2" fillId="0" borderId="63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55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59" xfId="0" applyFont="1" applyBorder="1" applyAlignment="1">
      <alignment horizontal="center" vertical="center" textRotation="255"/>
    </xf>
    <xf numFmtId="0" fontId="2" fillId="0" borderId="60" xfId="0" applyFont="1" applyBorder="1" applyAlignment="1">
      <alignment horizontal="center" vertical="center" textRotation="255"/>
    </xf>
    <xf numFmtId="0" fontId="2" fillId="0" borderId="61" xfId="0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left" vertical="center"/>
    </xf>
    <xf numFmtId="176" fontId="2" fillId="0" borderId="11" xfId="0" applyNumberFormat="1" applyFont="1" applyBorder="1" applyAlignment="1" applyProtection="1">
      <alignment horizontal="right" vertical="center"/>
      <protection locked="0"/>
    </xf>
    <xf numFmtId="176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  <color rgb="FF99FFCC"/>
      <color rgb="FF33CCCC"/>
      <color rgb="FF66FFCC"/>
      <color rgb="FF80E5F0"/>
      <color rgb="FF76E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114300</xdr:colOff>
      <xdr:row>17</xdr:row>
      <xdr:rowOff>114300</xdr:rowOff>
    </xdr:from>
    <xdr:to>
      <xdr:col>29</xdr:col>
      <xdr:colOff>85725</xdr:colOff>
      <xdr:row>21</xdr:row>
      <xdr:rowOff>142875</xdr:rowOff>
    </xdr:to>
    <xdr:sp macro="" textlink="">
      <xdr:nvSpPr>
        <xdr:cNvPr id="2049" name="AutoShape 5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6724650" y="3810000"/>
          <a:ext cx="3400425" cy="1114425"/>
        </a:xfrm>
        <a:prstGeom prst="wedgeRoundRectCallout">
          <a:avLst>
            <a:gd name="adj1" fmla="val -114986"/>
            <a:gd name="adj2" fmla="val 50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「利用目的（催物の名称）」は、掲示板に表示されます。なお、表示される文字は、２４文字までです。①や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Ⅰ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は表示できません。</a:t>
          </a: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掲示不要の際は、その旨ご記載ください。</a:t>
          </a:r>
        </a:p>
      </xdr:txBody>
    </xdr:sp>
    <xdr:clientData/>
  </xdr:twoCellAnchor>
  <xdr:twoCellAnchor>
    <xdr:from>
      <xdr:col>24</xdr:col>
      <xdr:colOff>304800</xdr:colOff>
      <xdr:row>21</xdr:row>
      <xdr:rowOff>352425</xdr:rowOff>
    </xdr:from>
    <xdr:to>
      <xdr:col>29</xdr:col>
      <xdr:colOff>304800</xdr:colOff>
      <xdr:row>23</xdr:row>
      <xdr:rowOff>200025</xdr:rowOff>
    </xdr:to>
    <xdr:sp macro="" textlink="">
      <xdr:nvSpPr>
        <xdr:cNvPr id="2050" name="AutoShape 6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 bwMode="auto">
        <a:xfrm>
          <a:off x="6915150" y="5133975"/>
          <a:ext cx="3429000" cy="561975"/>
        </a:xfrm>
        <a:prstGeom prst="wedgeRoundRectCallout">
          <a:avLst>
            <a:gd name="adj1" fmla="val -110000"/>
            <a:gd name="adj2" fmla="val 3888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「午前・午後・夜間・１日」は、該当する時間に、○印を入力して下さい。</a:t>
          </a:r>
        </a:p>
      </xdr:txBody>
    </xdr:sp>
    <xdr:clientData/>
  </xdr:twoCellAnchor>
  <xdr:twoCellAnchor>
    <xdr:from>
      <xdr:col>9</xdr:col>
      <xdr:colOff>314325</xdr:colOff>
      <xdr:row>38</xdr:row>
      <xdr:rowOff>200025</xdr:rowOff>
    </xdr:from>
    <xdr:to>
      <xdr:col>12</xdr:col>
      <xdr:colOff>66675</xdr:colOff>
      <xdr:row>40</xdr:row>
      <xdr:rowOff>57150</xdr:rowOff>
    </xdr:to>
    <xdr:sp macro="" textlink="">
      <xdr:nvSpPr>
        <xdr:cNvPr id="2219" name="Oval 7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rrowheads="1"/>
        </xdr:cNvSpPr>
      </xdr:nvSpPr>
      <xdr:spPr bwMode="auto">
        <a:xfrm>
          <a:off x="2847975" y="10010775"/>
          <a:ext cx="352425" cy="3524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200025</xdr:colOff>
      <xdr:row>38</xdr:row>
      <xdr:rowOff>200025</xdr:rowOff>
    </xdr:from>
    <xdr:to>
      <xdr:col>15</xdr:col>
      <xdr:colOff>171450</xdr:colOff>
      <xdr:row>40</xdr:row>
      <xdr:rowOff>57150</xdr:rowOff>
    </xdr:to>
    <xdr:sp macro="" textlink="">
      <xdr:nvSpPr>
        <xdr:cNvPr id="2220" name="Oval 8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rrowheads="1"/>
        </xdr:cNvSpPr>
      </xdr:nvSpPr>
      <xdr:spPr bwMode="auto">
        <a:xfrm>
          <a:off x="3771900" y="10010775"/>
          <a:ext cx="352425" cy="3524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2</xdr:row>
      <xdr:rowOff>9525</xdr:rowOff>
    </xdr:from>
    <xdr:to>
      <xdr:col>29</xdr:col>
      <xdr:colOff>466725</xdr:colOff>
      <xdr:row>7</xdr:row>
      <xdr:rowOff>85725</xdr:rowOff>
    </xdr:to>
    <xdr:sp macro="" textlink="">
      <xdr:nvSpPr>
        <xdr:cNvPr id="4106" name="Text Box 10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7305675" y="419100"/>
          <a:ext cx="3200400" cy="120015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6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色が付いている二重線の部分に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6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入力をして下さい。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記入もれがないように、提出前に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再度ご確認ください。</a:t>
          </a:r>
        </a:p>
      </xdr:txBody>
    </xdr:sp>
    <xdr:clientData/>
  </xdr:twoCellAnchor>
  <xdr:twoCellAnchor>
    <xdr:from>
      <xdr:col>24</xdr:col>
      <xdr:colOff>542925</xdr:colOff>
      <xdr:row>11</xdr:row>
      <xdr:rowOff>390525</xdr:rowOff>
    </xdr:from>
    <xdr:to>
      <xdr:col>29</xdr:col>
      <xdr:colOff>590550</xdr:colOff>
      <xdr:row>15</xdr:row>
      <xdr:rowOff>130968</xdr:rowOff>
    </xdr:to>
    <xdr:sp macro="" textlink="">
      <xdr:nvSpPr>
        <xdr:cNvPr id="4109" name="AutoShape 13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>
          <a:spLocks noChangeArrowheads="1"/>
        </xdr:cNvSpPr>
      </xdr:nvSpPr>
      <xdr:spPr bwMode="auto">
        <a:xfrm>
          <a:off x="7317581" y="2533650"/>
          <a:ext cx="3500438" cy="776287"/>
        </a:xfrm>
        <a:prstGeom prst="wedgeRoundRectCallout">
          <a:avLst>
            <a:gd name="adj1" fmla="val -65720"/>
            <a:gd name="adj2" fmla="val -1618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請求書のあて先、あて名となります。</a:t>
          </a:r>
          <a:endParaRPr kumimoji="0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（あて名は団体名＋代表者）</a:t>
          </a:r>
          <a:endParaRPr lang="ja-JP" altLang="en-US" sz="14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間違いのないようにご記入ください、</a:t>
          </a:r>
        </a:p>
      </xdr:txBody>
    </xdr:sp>
    <xdr:clientData/>
  </xdr:twoCellAnchor>
  <xdr:twoCellAnchor>
    <xdr:from>
      <xdr:col>24</xdr:col>
      <xdr:colOff>190500</xdr:colOff>
      <xdr:row>24</xdr:row>
      <xdr:rowOff>219075</xdr:rowOff>
    </xdr:from>
    <xdr:to>
      <xdr:col>29</xdr:col>
      <xdr:colOff>590550</xdr:colOff>
      <xdr:row>27</xdr:row>
      <xdr:rowOff>323850</xdr:rowOff>
    </xdr:to>
    <xdr:sp macro="" textlink="">
      <xdr:nvSpPr>
        <xdr:cNvPr id="4110" name="AutoShape 14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>
          <a:spLocks noChangeArrowheads="1"/>
        </xdr:cNvSpPr>
      </xdr:nvSpPr>
      <xdr:spPr bwMode="auto">
        <a:xfrm>
          <a:off x="6800850" y="6000750"/>
          <a:ext cx="3829050" cy="962025"/>
        </a:xfrm>
        <a:prstGeom prst="wedgeRoundRectCallout">
          <a:avLst>
            <a:gd name="adj1" fmla="val -102319"/>
            <a:gd name="adj2" fmla="val 3974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付属設備名称をご記入ください。設備の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利用時間と施設の利用時間が異なる場合は、その旨お書きください。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（例）携帯用ワイヤレスアンプ（午後のみ）</a:t>
          </a:r>
        </a:p>
      </xdr:txBody>
    </xdr:sp>
    <xdr:clientData/>
  </xdr:twoCellAnchor>
  <xdr:twoCellAnchor>
    <xdr:from>
      <xdr:col>24</xdr:col>
      <xdr:colOff>200025</xdr:colOff>
      <xdr:row>31</xdr:row>
      <xdr:rowOff>314326</xdr:rowOff>
    </xdr:from>
    <xdr:to>
      <xdr:col>29</xdr:col>
      <xdr:colOff>609600</xdr:colOff>
      <xdr:row>36</xdr:row>
      <xdr:rowOff>35720</xdr:rowOff>
    </xdr:to>
    <xdr:sp macro="" textlink="">
      <xdr:nvSpPr>
        <xdr:cNvPr id="2063" name="AutoShape 3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rrowheads="1"/>
        </xdr:cNvSpPr>
      </xdr:nvSpPr>
      <xdr:spPr bwMode="auto">
        <a:xfrm>
          <a:off x="6974681" y="7672389"/>
          <a:ext cx="3862388" cy="888206"/>
        </a:xfrm>
        <a:prstGeom prst="wedgeRoundRectCallout">
          <a:avLst>
            <a:gd name="adj1" fmla="val -71093"/>
            <a:gd name="adj2" fmla="val -8387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催物の開催・終了時間を入力ください（掲示板に表示されます）。</a:t>
          </a: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掲示不要の際は、その旨ご記載ください。</a:t>
          </a: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36</xdr:row>
      <xdr:rowOff>228600</xdr:rowOff>
    </xdr:from>
    <xdr:to>
      <xdr:col>12</xdr:col>
      <xdr:colOff>0</xdr:colOff>
      <xdr:row>38</xdr:row>
      <xdr:rowOff>28575</xdr:rowOff>
    </xdr:to>
    <xdr:sp macro="" textlink="">
      <xdr:nvSpPr>
        <xdr:cNvPr id="1197" name="Oval 1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>
          <a:spLocks noChangeArrowheads="1"/>
        </xdr:cNvSpPr>
      </xdr:nvSpPr>
      <xdr:spPr bwMode="auto">
        <a:xfrm>
          <a:off x="2857500" y="10039350"/>
          <a:ext cx="304800" cy="2952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161925</xdr:colOff>
      <xdr:row>36</xdr:row>
      <xdr:rowOff>228600</xdr:rowOff>
    </xdr:from>
    <xdr:to>
      <xdr:col>15</xdr:col>
      <xdr:colOff>95250</xdr:colOff>
      <xdr:row>38</xdr:row>
      <xdr:rowOff>12481</xdr:rowOff>
    </xdr:to>
    <xdr:sp macro="" textlink="">
      <xdr:nvSpPr>
        <xdr:cNvPr id="2050" name="Oval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rrowheads="1"/>
        </xdr:cNvSpPr>
      </xdr:nvSpPr>
      <xdr:spPr bwMode="auto">
        <a:xfrm>
          <a:off x="3762375" y="10029825"/>
          <a:ext cx="314325" cy="285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       </a:t>
          </a:r>
        </a:p>
      </xdr:txBody>
    </xdr:sp>
    <xdr:clientData/>
  </xdr:twoCellAnchor>
  <xdr:twoCellAnchor>
    <xdr:from>
      <xdr:col>22</xdr:col>
      <xdr:colOff>142875</xdr:colOff>
      <xdr:row>29</xdr:row>
      <xdr:rowOff>447675</xdr:rowOff>
    </xdr:from>
    <xdr:to>
      <xdr:col>29</xdr:col>
      <xdr:colOff>419100</xdr:colOff>
      <xdr:row>33</xdr:row>
      <xdr:rowOff>28575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rrowheads="1"/>
        </xdr:cNvSpPr>
      </xdr:nvSpPr>
      <xdr:spPr bwMode="auto">
        <a:xfrm>
          <a:off x="6286500" y="8334375"/>
          <a:ext cx="4162425" cy="590550"/>
        </a:xfrm>
        <a:prstGeom prst="wedgeRoundRectCallout">
          <a:avLst>
            <a:gd name="adj1" fmla="val -47023"/>
            <a:gd name="adj2" fmla="val -8387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催物の開催・終了時間を入力ください（掲示板に表示されます）。</a:t>
          </a: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掲示不要の際は、その旨ご記載ください。</a:t>
          </a: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24</xdr:col>
      <xdr:colOff>676275</xdr:colOff>
      <xdr:row>2</xdr:row>
      <xdr:rowOff>28575</xdr:rowOff>
    </xdr:from>
    <xdr:to>
      <xdr:col>29</xdr:col>
      <xdr:colOff>523875</xdr:colOff>
      <xdr:row>7</xdr:row>
      <xdr:rowOff>104775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ChangeArrowheads="1"/>
        </xdr:cNvSpPr>
      </xdr:nvSpPr>
      <xdr:spPr bwMode="auto">
        <a:xfrm>
          <a:off x="7277100" y="438150"/>
          <a:ext cx="3276600" cy="120015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6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色が付いている二重線の部分に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6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入力をして下さい。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記入もれがないように、提出前に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再度ご確認ください。</a:t>
          </a:r>
        </a:p>
      </xdr:txBody>
    </xdr:sp>
    <xdr:clientData/>
  </xdr:twoCellAnchor>
  <xdr:twoCellAnchor>
    <xdr:from>
      <xdr:col>24</xdr:col>
      <xdr:colOff>228600</xdr:colOff>
      <xdr:row>21</xdr:row>
      <xdr:rowOff>190500</xdr:rowOff>
    </xdr:from>
    <xdr:to>
      <xdr:col>29</xdr:col>
      <xdr:colOff>361950</xdr:colOff>
      <xdr:row>23</xdr:row>
      <xdr:rowOff>114300</xdr:rowOff>
    </xdr:to>
    <xdr:sp macro="" textlink="">
      <xdr:nvSpPr>
        <xdr:cNvPr id="1129" name="AutoShape 6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>
          <a:spLocks noChangeArrowheads="1"/>
        </xdr:cNvSpPr>
      </xdr:nvSpPr>
      <xdr:spPr bwMode="auto">
        <a:xfrm>
          <a:off x="6829425" y="4972050"/>
          <a:ext cx="3562350" cy="638175"/>
        </a:xfrm>
        <a:prstGeom prst="wedgeRoundRectCallout">
          <a:avLst>
            <a:gd name="adj1" fmla="val -101245"/>
            <a:gd name="adj2" fmla="val 3627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「午前・午後・夜間・１日」は、該当する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時間に、○印を入力してください。</a:t>
          </a:r>
        </a:p>
      </xdr:txBody>
    </xdr:sp>
    <xdr:clientData/>
  </xdr:twoCellAnchor>
  <xdr:twoCellAnchor>
    <xdr:from>
      <xdr:col>24</xdr:col>
      <xdr:colOff>457200</xdr:colOff>
      <xdr:row>11</xdr:row>
      <xdr:rowOff>232833</xdr:rowOff>
    </xdr:from>
    <xdr:to>
      <xdr:col>29</xdr:col>
      <xdr:colOff>342900</xdr:colOff>
      <xdr:row>14</xdr:row>
      <xdr:rowOff>114301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Arrowheads="1"/>
        </xdr:cNvSpPr>
      </xdr:nvSpPr>
      <xdr:spPr bwMode="auto">
        <a:xfrm>
          <a:off x="7219950" y="2413000"/>
          <a:ext cx="3325283" cy="738718"/>
        </a:xfrm>
        <a:prstGeom prst="wedgeRoundRectCallout">
          <a:avLst>
            <a:gd name="adj1" fmla="val -71838"/>
            <a:gd name="adj2" fmla="val 1222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/>
        <a:lstStyle/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請求書のあて先、あて名となります。</a:t>
          </a:r>
          <a:endParaRPr kumimoji="0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（あて名は団体名＋代表者）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間違いのないようにご記入ください。</a:t>
          </a:r>
        </a:p>
      </xdr:txBody>
    </xdr:sp>
    <xdr:clientData/>
  </xdr:twoCellAnchor>
  <xdr:twoCellAnchor>
    <xdr:from>
      <xdr:col>24</xdr:col>
      <xdr:colOff>295275</xdr:colOff>
      <xdr:row>24</xdr:row>
      <xdr:rowOff>66674</xdr:rowOff>
    </xdr:from>
    <xdr:to>
      <xdr:col>29</xdr:col>
      <xdr:colOff>409575</xdr:colOff>
      <xdr:row>29</xdr:row>
      <xdr:rowOff>42332</xdr:rowOff>
    </xdr:to>
    <xdr:sp macro="" textlink="">
      <xdr:nvSpPr>
        <xdr:cNvPr id="1033" name="AutoShape 10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Arrowheads="1"/>
        </xdr:cNvSpPr>
      </xdr:nvSpPr>
      <xdr:spPr bwMode="auto">
        <a:xfrm>
          <a:off x="7058025" y="5876924"/>
          <a:ext cx="3553883" cy="1584325"/>
        </a:xfrm>
        <a:prstGeom prst="wedgeRoundRectCallout">
          <a:avLst>
            <a:gd name="adj1" fmla="val -109139"/>
            <a:gd name="adj2" fmla="val 3888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/>
        <a:lstStyle/>
        <a:p>
          <a:pPr rtl="0"/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・付属設備名称をご記入ください。設備の</a:t>
          </a:r>
          <a:endParaRPr lang="ja-JP" altLang="ja-JP" sz="1400">
            <a:effectLst/>
          </a:endParaRPr>
        </a:p>
        <a:p>
          <a:pPr rtl="0"/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 利用時間と施設の利用時間が異なる場合は、その</a:t>
          </a:r>
          <a:endParaRPr lang="ja-JP" altLang="ja-JP" sz="1400">
            <a:effectLst/>
          </a:endParaRPr>
        </a:p>
        <a:p>
          <a:pPr rtl="0"/>
          <a:r>
            <a:rPr lang="en-US" altLang="ja-JP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旨お書きください。</a:t>
          </a:r>
          <a:endParaRPr lang="ja-JP" altLang="ja-JP" sz="1400">
            <a:effectLst/>
          </a:endParaRPr>
        </a:p>
        <a:p>
          <a:pPr rtl="0"/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　（例）携帯用ワイヤレスアンプ（午後のみ）</a:t>
          </a:r>
          <a:endParaRPr lang="ja-JP" altLang="ja-JP" sz="1400">
            <a:effectLst/>
          </a:endParaRPr>
        </a:p>
        <a:p>
          <a:pPr rtl="0"/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・無料貸し出し機器（延長コード、モニター）等も、</a:t>
          </a:r>
          <a:endParaRPr lang="ja-JP" altLang="ja-JP" sz="1400">
            <a:effectLst/>
          </a:endParaRPr>
        </a:p>
        <a:p>
          <a:pPr rtl="0"/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 個数と併せてこちらに記載ください。</a:t>
          </a:r>
          <a:endParaRPr lang="ja-JP" altLang="ja-JP" sz="1400">
            <a:effectLst/>
          </a:endParaRPr>
        </a:p>
        <a:p>
          <a:pPr rtl="0"/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　（例）延長コード（</a:t>
          </a:r>
          <a:r>
            <a:rPr lang="en-US" altLang="ja-JP" sz="1100" b="1" i="0" baseline="0"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本）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24</xdr:col>
      <xdr:colOff>314325</xdr:colOff>
      <xdr:row>16</xdr:row>
      <xdr:rowOff>10585</xdr:rowOff>
    </xdr:from>
    <xdr:to>
      <xdr:col>29</xdr:col>
      <xdr:colOff>285750</xdr:colOff>
      <xdr:row>20</xdr:row>
      <xdr:rowOff>381001</xdr:rowOff>
    </xdr:to>
    <xdr:sp macro="" textlink="">
      <xdr:nvSpPr>
        <xdr:cNvPr id="1037" name="AutoShape 5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>
          <a:spLocks noChangeArrowheads="1"/>
        </xdr:cNvSpPr>
      </xdr:nvSpPr>
      <xdr:spPr bwMode="auto">
        <a:xfrm>
          <a:off x="7077075" y="3481918"/>
          <a:ext cx="3411008" cy="1259416"/>
        </a:xfrm>
        <a:prstGeom prst="wedgeRoundRectCallout">
          <a:avLst>
            <a:gd name="adj1" fmla="val -136569"/>
            <a:gd name="adj2" fmla="val 6797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「利用目的（催物の名称）」は、掲示板に表示されます。なお、表示される文字は、２４文字までとなっております。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①や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Ⅰ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は表示できません。</a:t>
          </a: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掲示不要の際は、その旨ご記載ください。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37</xdr:row>
      <xdr:rowOff>219075</xdr:rowOff>
    </xdr:from>
    <xdr:to>
      <xdr:col>12</xdr:col>
      <xdr:colOff>19050</xdr:colOff>
      <xdr:row>39</xdr:row>
      <xdr:rowOff>47625</xdr:rowOff>
    </xdr:to>
    <xdr:sp macro="" textlink="">
      <xdr:nvSpPr>
        <xdr:cNvPr id="3111" name="Oval 1">
          <a:extLst>
            <a:ext uri="{FF2B5EF4-FFF2-40B4-BE49-F238E27FC236}">
              <a16:creationId xmlns:a16="http://schemas.microsoft.com/office/drawing/2014/main" id="{00000000-0008-0000-0200-0000270C0000}"/>
            </a:ext>
          </a:extLst>
        </xdr:cNvPr>
        <xdr:cNvSpPr>
          <a:spLocks noChangeArrowheads="1"/>
        </xdr:cNvSpPr>
      </xdr:nvSpPr>
      <xdr:spPr bwMode="auto">
        <a:xfrm>
          <a:off x="2828925" y="10010775"/>
          <a:ext cx="323850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180975</xdr:colOff>
      <xdr:row>37</xdr:row>
      <xdr:rowOff>219075</xdr:rowOff>
    </xdr:from>
    <xdr:to>
      <xdr:col>15</xdr:col>
      <xdr:colOff>123825</xdr:colOff>
      <xdr:row>39</xdr:row>
      <xdr:rowOff>47625</xdr:rowOff>
    </xdr:to>
    <xdr:sp macro="" textlink="">
      <xdr:nvSpPr>
        <xdr:cNvPr id="3112" name="Oval 3">
          <a:extLst>
            <a:ext uri="{FF2B5EF4-FFF2-40B4-BE49-F238E27FC236}">
              <a16:creationId xmlns:a16="http://schemas.microsoft.com/office/drawing/2014/main" id="{00000000-0008-0000-0200-0000280C0000}"/>
            </a:ext>
          </a:extLst>
        </xdr:cNvPr>
        <xdr:cNvSpPr>
          <a:spLocks noChangeArrowheads="1"/>
        </xdr:cNvSpPr>
      </xdr:nvSpPr>
      <xdr:spPr bwMode="auto">
        <a:xfrm>
          <a:off x="3752850" y="10010775"/>
          <a:ext cx="323850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43"/>
  <sheetViews>
    <sheetView view="pageBreakPreview" topLeftCell="A5" zoomScale="90" zoomScaleNormal="90" zoomScaleSheetLayoutView="90" workbookViewId="0">
      <selection activeCell="D9" sqref="D9"/>
    </sheetView>
  </sheetViews>
  <sheetFormatPr defaultColWidth="9" defaultRowHeight="13.5"/>
  <cols>
    <col min="1" max="1" width="3.875" style="1" customWidth="1"/>
    <col min="2" max="2" width="1.875" style="1" customWidth="1"/>
    <col min="3" max="3" width="3" style="1" customWidth="1"/>
    <col min="4" max="4" width="11.75" style="1" customWidth="1"/>
    <col min="5" max="5" width="1.875" style="1" customWidth="1"/>
    <col min="6" max="6" width="4.25" style="1" customWidth="1"/>
    <col min="7" max="7" width="2.125" style="1" customWidth="1"/>
    <col min="8" max="8" width="4.25" style="1" customWidth="1"/>
    <col min="9" max="9" width="2.125" style="1" customWidth="1"/>
    <col min="10" max="10" width="4.25" style="1" customWidth="1"/>
    <col min="11" max="11" width="2.125" style="1" customWidth="1"/>
    <col min="12" max="12" width="1.5" style="1" customWidth="1"/>
    <col min="13" max="13" width="4.25" style="1" customWidth="1"/>
    <col min="14" max="14" width="1.5" style="1" customWidth="1"/>
    <col min="15" max="17" width="5" style="1" customWidth="1"/>
    <col min="18" max="18" width="5.375" style="1" customWidth="1"/>
    <col min="19" max="24" width="3.25" style="1" customWidth="1"/>
    <col min="25" max="16384" width="9" style="1"/>
  </cols>
  <sheetData>
    <row r="1" spans="1:24">
      <c r="A1" s="1" t="s">
        <v>0</v>
      </c>
    </row>
    <row r="2" spans="1:24" ht="18.75" customHeight="1"/>
    <row r="3" spans="1:24" ht="29.25" customHeight="1">
      <c r="A3" s="142" t="s">
        <v>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</row>
    <row r="4" spans="1:24" ht="17.2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18"/>
    </row>
    <row r="6" spans="1:24" ht="14.25" thickBot="1">
      <c r="A6" s="2"/>
      <c r="R6" s="1" t="s">
        <v>115</v>
      </c>
      <c r="S6" s="50">
        <v>1</v>
      </c>
      <c r="T6" s="1" t="s">
        <v>3</v>
      </c>
      <c r="U6" s="50">
        <v>10</v>
      </c>
      <c r="V6" s="1" t="s">
        <v>4</v>
      </c>
      <c r="W6" s="50">
        <v>1</v>
      </c>
      <c r="X6" s="10" t="s">
        <v>5</v>
      </c>
    </row>
    <row r="7" spans="1:24" ht="14.25" thickTop="1">
      <c r="A7" s="2" t="s">
        <v>97</v>
      </c>
      <c r="X7" s="10"/>
    </row>
    <row r="8" spans="1:24">
      <c r="A8" s="2" t="s">
        <v>98</v>
      </c>
      <c r="X8" s="10"/>
    </row>
    <row r="9" spans="1:24">
      <c r="A9" s="2" t="s">
        <v>93</v>
      </c>
      <c r="X9" s="10"/>
    </row>
    <row r="10" spans="1:24" ht="9.75" customHeight="1">
      <c r="A10" s="2"/>
      <c r="X10" s="10"/>
    </row>
    <row r="11" spans="1:24" ht="14.25" thickBot="1">
      <c r="A11" s="2"/>
      <c r="O11" s="1" t="s">
        <v>54</v>
      </c>
      <c r="P11" s="143" t="s">
        <v>63</v>
      </c>
      <c r="Q11" s="143"/>
      <c r="R11" s="9"/>
      <c r="S11" s="9"/>
      <c r="T11" s="9"/>
      <c r="U11" s="9"/>
      <c r="V11" s="9"/>
      <c r="W11" s="9"/>
      <c r="X11" s="10"/>
    </row>
    <row r="12" spans="1:24" ht="33" customHeight="1" thickTop="1" thickBot="1">
      <c r="A12" s="2"/>
      <c r="M12" s="145" t="s">
        <v>22</v>
      </c>
      <c r="N12" s="145"/>
      <c r="O12" s="145"/>
      <c r="P12" s="144" t="s">
        <v>64</v>
      </c>
      <c r="Q12" s="144"/>
      <c r="R12" s="144"/>
      <c r="S12" s="144"/>
      <c r="T12" s="144"/>
      <c r="U12" s="144"/>
      <c r="V12" s="144"/>
      <c r="W12" s="144"/>
      <c r="X12" s="10"/>
    </row>
    <row r="13" spans="1:24" ht="15" thickTop="1" thickBot="1">
      <c r="A13" s="2"/>
      <c r="M13" s="95" t="s">
        <v>107</v>
      </c>
      <c r="N13" s="95"/>
      <c r="O13" s="95"/>
      <c r="P13" s="96" t="s">
        <v>66</v>
      </c>
      <c r="Q13" s="96"/>
      <c r="R13" s="96"/>
      <c r="S13" s="96"/>
      <c r="T13" s="96"/>
      <c r="U13" s="96"/>
      <c r="V13" s="96"/>
      <c r="W13" s="96"/>
      <c r="X13" s="10"/>
    </row>
    <row r="14" spans="1:24" ht="18.75" customHeight="1" thickTop="1" thickBot="1">
      <c r="A14" s="2"/>
      <c r="M14" s="145" t="s">
        <v>24</v>
      </c>
      <c r="N14" s="145"/>
      <c r="O14" s="145"/>
      <c r="P14" s="147" t="s">
        <v>65</v>
      </c>
      <c r="Q14" s="147"/>
      <c r="R14" s="147"/>
      <c r="S14" s="147"/>
      <c r="T14" s="147"/>
      <c r="U14" s="147"/>
      <c r="V14" s="147"/>
      <c r="W14" s="147"/>
      <c r="X14" s="10"/>
    </row>
    <row r="15" spans="1:24" ht="15" thickTop="1" thickBot="1">
      <c r="A15" s="2"/>
      <c r="M15" s="95" t="s">
        <v>108</v>
      </c>
      <c r="N15" s="95"/>
      <c r="O15" s="95"/>
      <c r="P15" s="96" t="s">
        <v>121</v>
      </c>
      <c r="Q15" s="96"/>
      <c r="R15" s="96"/>
      <c r="S15" s="96"/>
      <c r="T15" s="96"/>
      <c r="U15" s="96"/>
      <c r="V15" s="96"/>
      <c r="W15" s="96"/>
      <c r="X15" s="10"/>
    </row>
    <row r="16" spans="1:24" ht="18.75" customHeight="1" thickTop="1" thickBot="1">
      <c r="A16" s="2"/>
      <c r="M16" s="98" t="s">
        <v>28</v>
      </c>
      <c r="N16" s="98"/>
      <c r="O16" s="98"/>
      <c r="P16" s="97" t="s">
        <v>120</v>
      </c>
      <c r="Q16" s="97"/>
      <c r="R16" s="97"/>
      <c r="S16" s="97"/>
      <c r="T16" s="97"/>
      <c r="U16" s="97"/>
      <c r="V16" s="97"/>
      <c r="W16" s="97"/>
      <c r="X16" s="10"/>
    </row>
    <row r="17" spans="1:24" ht="18.75" customHeight="1" thickTop="1" thickBot="1">
      <c r="A17" s="2"/>
      <c r="M17" s="145" t="s">
        <v>25</v>
      </c>
      <c r="N17" s="145"/>
      <c r="O17" s="145"/>
      <c r="P17" s="97"/>
      <c r="Q17" s="97"/>
      <c r="R17" s="97"/>
      <c r="S17" s="97"/>
      <c r="T17" s="97"/>
      <c r="U17" s="97"/>
      <c r="V17" s="97"/>
      <c r="W17" s="97"/>
      <c r="X17" s="10"/>
    </row>
    <row r="18" spans="1:24" ht="15" thickTop="1" thickBot="1">
      <c r="A18" s="2"/>
      <c r="M18" s="95" t="s">
        <v>108</v>
      </c>
      <c r="N18" s="95"/>
      <c r="O18" s="95"/>
      <c r="P18" s="96" t="s">
        <v>68</v>
      </c>
      <c r="Q18" s="96"/>
      <c r="R18" s="96"/>
      <c r="S18" s="96"/>
      <c r="T18" s="96"/>
      <c r="U18" s="96"/>
      <c r="V18" s="96"/>
      <c r="W18" s="96"/>
      <c r="X18" s="10"/>
    </row>
    <row r="19" spans="1:24" ht="18.75" customHeight="1" thickTop="1" thickBot="1">
      <c r="A19" s="2"/>
      <c r="M19" s="98" t="s">
        <v>26</v>
      </c>
      <c r="N19" s="98"/>
      <c r="O19" s="98"/>
      <c r="P19" s="97" t="s">
        <v>67</v>
      </c>
      <c r="Q19" s="97"/>
      <c r="R19" s="97"/>
      <c r="S19" s="97"/>
      <c r="T19" s="97"/>
      <c r="U19" s="97"/>
      <c r="V19" s="97"/>
      <c r="W19" s="97"/>
      <c r="X19" s="10"/>
    </row>
    <row r="20" spans="1:24" ht="16.5" customHeight="1" thickTop="1" thickBot="1">
      <c r="A20" s="2"/>
      <c r="M20" s="99" t="s">
        <v>27</v>
      </c>
      <c r="N20" s="99"/>
      <c r="O20" s="99"/>
      <c r="P20" s="97" t="s">
        <v>69</v>
      </c>
      <c r="Q20" s="97"/>
      <c r="R20" s="97"/>
      <c r="S20" s="97"/>
      <c r="T20" s="97"/>
      <c r="U20" s="97"/>
      <c r="V20" s="97"/>
      <c r="W20" s="97"/>
      <c r="X20" s="10"/>
    </row>
    <row r="21" spans="1:24" ht="35.25" customHeight="1" thickTop="1">
      <c r="A21" s="2" t="s">
        <v>2</v>
      </c>
      <c r="X21" s="10"/>
    </row>
    <row r="22" spans="1:24" ht="33.75" customHeight="1" thickBot="1">
      <c r="A22" s="119" t="s">
        <v>36</v>
      </c>
      <c r="B22" s="120"/>
      <c r="C22" s="120"/>
      <c r="D22" s="121"/>
      <c r="E22" s="128" t="s">
        <v>100</v>
      </c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30"/>
      <c r="R22" s="25" t="s">
        <v>20</v>
      </c>
      <c r="S22" s="126">
        <v>18</v>
      </c>
      <c r="T22" s="127"/>
      <c r="U22" s="127"/>
      <c r="V22" s="127"/>
      <c r="W22" s="127"/>
      <c r="X22" s="17" t="s">
        <v>11</v>
      </c>
    </row>
    <row r="23" spans="1:24" ht="22.5" customHeight="1" thickTop="1">
      <c r="A23" s="122" t="s">
        <v>35</v>
      </c>
      <c r="B23" s="122"/>
      <c r="C23" s="122"/>
      <c r="D23" s="123"/>
      <c r="E23" s="131" t="s">
        <v>3</v>
      </c>
      <c r="F23" s="132"/>
      <c r="G23" s="11"/>
      <c r="H23" s="11" t="s">
        <v>4</v>
      </c>
      <c r="I23" s="11"/>
      <c r="J23" s="11" t="s">
        <v>5</v>
      </c>
      <c r="K23" s="11"/>
      <c r="L23" s="11" t="s">
        <v>55</v>
      </c>
      <c r="M23" s="11" t="s">
        <v>12</v>
      </c>
      <c r="N23" s="16" t="s">
        <v>56</v>
      </c>
      <c r="O23" s="35" t="s">
        <v>6</v>
      </c>
      <c r="P23" s="35" t="s">
        <v>7</v>
      </c>
      <c r="Q23" s="35" t="s">
        <v>8</v>
      </c>
      <c r="R23" s="12" t="s">
        <v>9</v>
      </c>
      <c r="S23" s="99" t="s">
        <v>41</v>
      </c>
      <c r="T23" s="99"/>
      <c r="U23" s="99"/>
      <c r="V23" s="99"/>
      <c r="W23" s="99"/>
      <c r="X23" s="112"/>
    </row>
    <row r="24" spans="1:24" ht="22.5" customHeight="1" thickBot="1">
      <c r="A24" s="124" t="s">
        <v>104</v>
      </c>
      <c r="B24" s="124"/>
      <c r="C24" s="124"/>
      <c r="D24" s="125"/>
      <c r="E24" s="52" t="s">
        <v>117</v>
      </c>
      <c r="F24" s="53">
        <v>1</v>
      </c>
      <c r="G24" s="13" t="s">
        <v>3</v>
      </c>
      <c r="H24" s="49">
        <v>12</v>
      </c>
      <c r="I24" s="13" t="s">
        <v>4</v>
      </c>
      <c r="J24" s="49">
        <v>1</v>
      </c>
      <c r="K24" s="13" t="s">
        <v>5</v>
      </c>
      <c r="L24" s="54" t="s">
        <v>57</v>
      </c>
      <c r="M24" s="54" t="s">
        <v>102</v>
      </c>
      <c r="N24" s="55" t="s">
        <v>58</v>
      </c>
      <c r="O24" s="56" t="s">
        <v>103</v>
      </c>
      <c r="P24" s="56" t="s">
        <v>70</v>
      </c>
      <c r="Q24" s="56"/>
      <c r="R24" s="57"/>
      <c r="S24" s="110"/>
      <c r="T24" s="110"/>
      <c r="U24" s="110"/>
      <c r="V24" s="110"/>
      <c r="W24" s="110"/>
      <c r="X24" s="40" t="s">
        <v>10</v>
      </c>
    </row>
    <row r="25" spans="1:24" ht="22.5" customHeight="1" thickTop="1" thickBot="1">
      <c r="A25" s="107"/>
      <c r="B25" s="107"/>
      <c r="C25" s="107"/>
      <c r="D25" s="108"/>
      <c r="E25" s="51" t="s">
        <v>117</v>
      </c>
      <c r="F25" s="58"/>
      <c r="G25" s="13" t="str">
        <f>'入力用　利用申請書'!G25</f>
        <v xml:space="preserve"> </v>
      </c>
      <c r="H25" s="59"/>
      <c r="I25" s="13" t="str">
        <f>'入力用　利用申請書'!I25</f>
        <v xml:space="preserve"> </v>
      </c>
      <c r="J25" s="59"/>
      <c r="K25" s="13" t="str">
        <f>'入力用　利用申請書'!K25</f>
        <v xml:space="preserve"> </v>
      </c>
      <c r="L25" s="48" t="s">
        <v>59</v>
      </c>
      <c r="M25" s="48"/>
      <c r="N25" s="60" t="s">
        <v>60</v>
      </c>
      <c r="O25" s="61"/>
      <c r="P25" s="61"/>
      <c r="Q25" s="61"/>
      <c r="R25" s="62"/>
      <c r="S25" s="110"/>
      <c r="T25" s="110"/>
      <c r="U25" s="110"/>
      <c r="V25" s="110"/>
      <c r="W25" s="110"/>
      <c r="X25" s="40" t="s">
        <v>10</v>
      </c>
    </row>
    <row r="26" spans="1:24" ht="22.5" customHeight="1" thickTop="1" thickBot="1">
      <c r="A26" s="107"/>
      <c r="B26" s="107"/>
      <c r="C26" s="107"/>
      <c r="D26" s="108"/>
      <c r="E26" s="51" t="s">
        <v>117</v>
      </c>
      <c r="F26" s="58"/>
      <c r="G26" s="13" t="str">
        <f>'入力用　利用申請書'!G26</f>
        <v xml:space="preserve"> </v>
      </c>
      <c r="H26" s="59"/>
      <c r="I26" s="13" t="str">
        <f>'入力用　利用申請書'!I26</f>
        <v xml:space="preserve"> </v>
      </c>
      <c r="J26" s="59"/>
      <c r="K26" s="13" t="str">
        <f>'入力用　利用申請書'!K26</f>
        <v xml:space="preserve"> </v>
      </c>
      <c r="L26" s="48" t="s">
        <v>59</v>
      </c>
      <c r="M26" s="48"/>
      <c r="N26" s="60" t="s">
        <v>60</v>
      </c>
      <c r="O26" s="61"/>
      <c r="P26" s="61"/>
      <c r="Q26" s="61"/>
      <c r="R26" s="62"/>
      <c r="S26" s="110"/>
      <c r="T26" s="110"/>
      <c r="U26" s="110"/>
      <c r="V26" s="110"/>
      <c r="W26" s="110"/>
      <c r="X26" s="40" t="s">
        <v>10</v>
      </c>
    </row>
    <row r="27" spans="1:24" ht="22.5" customHeight="1" thickTop="1" thickBot="1">
      <c r="A27" s="107"/>
      <c r="B27" s="107"/>
      <c r="C27" s="107"/>
      <c r="D27" s="108"/>
      <c r="E27" s="51" t="s">
        <v>117</v>
      </c>
      <c r="F27" s="58"/>
      <c r="G27" s="13" t="str">
        <f>'入力用　利用申請書'!G27</f>
        <v xml:space="preserve"> </v>
      </c>
      <c r="H27" s="59"/>
      <c r="I27" s="13" t="str">
        <f>'入力用　利用申請書'!I27</f>
        <v xml:space="preserve"> </v>
      </c>
      <c r="J27" s="59"/>
      <c r="K27" s="13" t="str">
        <f>'入力用　利用申請書'!K27</f>
        <v xml:space="preserve"> </v>
      </c>
      <c r="L27" s="48" t="s">
        <v>59</v>
      </c>
      <c r="M27" s="48"/>
      <c r="N27" s="60" t="s">
        <v>60</v>
      </c>
      <c r="O27" s="61"/>
      <c r="P27" s="61"/>
      <c r="Q27" s="61"/>
      <c r="R27" s="62"/>
      <c r="S27" s="110"/>
      <c r="T27" s="110"/>
      <c r="U27" s="110"/>
      <c r="V27" s="110"/>
      <c r="W27" s="110"/>
      <c r="X27" s="40" t="s">
        <v>10</v>
      </c>
    </row>
    <row r="28" spans="1:24" ht="36" customHeight="1" thickTop="1">
      <c r="A28" s="113" t="s">
        <v>15</v>
      </c>
      <c r="B28" s="114"/>
      <c r="C28" s="114"/>
      <c r="D28" s="115"/>
      <c r="E28" s="116" t="s">
        <v>105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8"/>
      <c r="S28" s="110"/>
      <c r="T28" s="110"/>
      <c r="U28" s="110"/>
      <c r="V28" s="110"/>
      <c r="W28" s="110"/>
      <c r="X28" s="40" t="s">
        <v>10</v>
      </c>
    </row>
    <row r="29" spans="1:24" ht="23.25" customHeight="1">
      <c r="A29" s="111" t="s">
        <v>62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112"/>
      <c r="S29" s="109"/>
      <c r="T29" s="110"/>
      <c r="U29" s="110"/>
      <c r="V29" s="110"/>
      <c r="W29" s="110"/>
      <c r="X29" s="40" t="s">
        <v>10</v>
      </c>
    </row>
    <row r="30" spans="1:24" ht="20.100000000000001" hidden="1" customHeight="1">
      <c r="A30" s="100" t="s">
        <v>61</v>
      </c>
      <c r="B30" s="101"/>
      <c r="C30" s="101"/>
      <c r="D30" s="102"/>
      <c r="E30" s="19" t="s">
        <v>101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1"/>
    </row>
    <row r="31" spans="1:24" ht="20.100000000000001" hidden="1" customHeight="1" thickBot="1">
      <c r="A31" s="103"/>
      <c r="B31" s="104"/>
      <c r="C31" s="104"/>
      <c r="D31" s="105"/>
      <c r="E31" s="103"/>
      <c r="F31" s="104"/>
      <c r="G31" s="16" t="s">
        <v>13</v>
      </c>
      <c r="H31" s="63">
        <v>5</v>
      </c>
      <c r="I31" s="47" t="s">
        <v>14</v>
      </c>
      <c r="J31" s="106">
        <f>IF($H$30=1,"社会福祉総合センター管理要領11条1項（１）に該当する事業",IF($H$30=2,"社会福祉総合センター管理要領11条1項（２）に該当する事業",IF($H$30=3,"社会福祉総合センター管理要領11条1項（３）に該当する事業",IF($H$30=4,"社会福祉総合センター管理要領11条1項（４）に該当する事業",IF($H$30=5,"社会福祉総合センター管理要領11条1項（５）に該当する事業",IF($H$30=6,"社会福祉総合センター管理要領11条1項（６）に該当する事業",0))))))</f>
        <v>0</v>
      </c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64"/>
      <c r="X31" s="65"/>
    </row>
    <row r="32" spans="1:24" ht="38.25" customHeight="1" collapsed="1">
      <c r="A32" s="133" t="s">
        <v>38</v>
      </c>
      <c r="B32" s="133"/>
      <c r="C32" s="133"/>
      <c r="D32" s="133"/>
      <c r="E32" s="116" t="s">
        <v>71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41"/>
    </row>
    <row r="33" spans="1:24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>
      <c r="A34" s="1" t="s">
        <v>16</v>
      </c>
      <c r="B34" s="1">
        <v>1</v>
      </c>
      <c r="D34" s="1" t="s">
        <v>17</v>
      </c>
    </row>
    <row r="35" spans="1:24">
      <c r="B35" s="1">
        <v>2</v>
      </c>
      <c r="D35" s="1" t="s">
        <v>19</v>
      </c>
    </row>
    <row r="37" spans="1:24" ht="46.5" customHeight="1"/>
    <row r="38" spans="1:24" ht="12" customHeight="1">
      <c r="A38" s="19"/>
      <c r="B38" s="20"/>
      <c r="C38" s="20"/>
      <c r="D38" s="20"/>
      <c r="E38" s="20"/>
      <c r="F38" s="20"/>
      <c r="G38" s="20"/>
      <c r="H38" s="20"/>
      <c r="I38" s="21"/>
      <c r="J38" s="134" t="s">
        <v>39</v>
      </c>
      <c r="K38" s="134"/>
      <c r="L38" s="134"/>
      <c r="M38" s="134"/>
      <c r="N38" s="134" t="s">
        <v>40</v>
      </c>
      <c r="O38" s="134"/>
      <c r="P38" s="134"/>
      <c r="Q38" s="139" t="s">
        <v>110</v>
      </c>
      <c r="R38" s="139"/>
      <c r="S38" s="139" t="s">
        <v>111</v>
      </c>
      <c r="T38" s="139"/>
      <c r="U38" s="139"/>
      <c r="V38" s="134" t="s">
        <v>32</v>
      </c>
      <c r="W38" s="134"/>
      <c r="X38" s="134"/>
    </row>
    <row r="39" spans="1:24" ht="19.5" customHeight="1">
      <c r="A39" s="22"/>
      <c r="B39" s="6" t="s">
        <v>29</v>
      </c>
      <c r="C39" s="6"/>
      <c r="D39" s="135" t="s">
        <v>116</v>
      </c>
      <c r="E39" s="135"/>
      <c r="F39" s="135"/>
      <c r="G39" s="135"/>
      <c r="H39" s="135"/>
      <c r="I39" s="41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</row>
    <row r="40" spans="1:24" ht="19.5" customHeight="1">
      <c r="A40" s="22"/>
      <c r="B40" s="6" t="s">
        <v>30</v>
      </c>
      <c r="C40" s="6"/>
      <c r="D40" s="135" t="s">
        <v>116</v>
      </c>
      <c r="E40" s="135"/>
      <c r="F40" s="135"/>
      <c r="G40" s="135"/>
      <c r="H40" s="135"/>
      <c r="I40" s="41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</row>
    <row r="41" spans="1:24" ht="19.5" customHeight="1">
      <c r="A41" s="23"/>
      <c r="B41" s="24" t="s">
        <v>31</v>
      </c>
      <c r="C41" s="24"/>
      <c r="D41" s="140" t="s">
        <v>116</v>
      </c>
      <c r="E41" s="140"/>
      <c r="F41" s="140"/>
      <c r="G41" s="140"/>
      <c r="H41" s="140"/>
      <c r="I41" s="42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</row>
    <row r="42" spans="1:24" ht="6.75" customHeight="1"/>
    <row r="43" spans="1:24">
      <c r="R43" s="1" t="s">
        <v>33</v>
      </c>
      <c r="T43" s="146"/>
      <c r="U43" s="146"/>
      <c r="V43" s="146"/>
      <c r="W43" s="146"/>
      <c r="X43" s="1" t="s">
        <v>34</v>
      </c>
    </row>
  </sheetData>
  <sheetProtection algorithmName="SHA-512" hashValue="bNw7rPt1L1VWto3CizOjL0ECvKj+JJszejgJskGvXFYLUlGW7qWg8zVtwoFd5noJugx/094sFRCee4GNIQTyMw==" saltValue="u+OUlCnAgUzKJRHhD+9svw==" spinCount="100000" sheet="1" objects="1" scenarios="1"/>
  <mergeCells count="58">
    <mergeCell ref="M14:O14"/>
    <mergeCell ref="M16:O16"/>
    <mergeCell ref="M17:O17"/>
    <mergeCell ref="P14:W14"/>
    <mergeCell ref="P15:W15"/>
    <mergeCell ref="P16:W16"/>
    <mergeCell ref="P17:W17"/>
    <mergeCell ref="M15:O15"/>
    <mergeCell ref="T43:W43"/>
    <mergeCell ref="J39:M41"/>
    <mergeCell ref="N39:P41"/>
    <mergeCell ref="Q39:R41"/>
    <mergeCell ref="S39:U41"/>
    <mergeCell ref="A3:X3"/>
    <mergeCell ref="P11:Q11"/>
    <mergeCell ref="P12:W12"/>
    <mergeCell ref="P13:W13"/>
    <mergeCell ref="M13:O13"/>
    <mergeCell ref="M12:O12"/>
    <mergeCell ref="A32:D32"/>
    <mergeCell ref="J38:M38"/>
    <mergeCell ref="N38:P38"/>
    <mergeCell ref="D39:H39"/>
    <mergeCell ref="V39:X41"/>
    <mergeCell ref="D40:H40"/>
    <mergeCell ref="V38:X38"/>
    <mergeCell ref="S38:U38"/>
    <mergeCell ref="Q38:R38"/>
    <mergeCell ref="D41:H41"/>
    <mergeCell ref="E32:X32"/>
    <mergeCell ref="A22:D22"/>
    <mergeCell ref="A23:D23"/>
    <mergeCell ref="A24:D24"/>
    <mergeCell ref="A25:D25"/>
    <mergeCell ref="S23:X23"/>
    <mergeCell ref="S24:W24"/>
    <mergeCell ref="S25:W25"/>
    <mergeCell ref="S22:W22"/>
    <mergeCell ref="E22:Q22"/>
    <mergeCell ref="E23:F23"/>
    <mergeCell ref="A30:D31"/>
    <mergeCell ref="J31:V31"/>
    <mergeCell ref="A26:D26"/>
    <mergeCell ref="A27:D27"/>
    <mergeCell ref="S29:W29"/>
    <mergeCell ref="S27:W27"/>
    <mergeCell ref="S28:W28"/>
    <mergeCell ref="A29:R29"/>
    <mergeCell ref="A28:D28"/>
    <mergeCell ref="S26:W26"/>
    <mergeCell ref="E31:F31"/>
    <mergeCell ref="E28:R28"/>
    <mergeCell ref="M18:O18"/>
    <mergeCell ref="P18:W18"/>
    <mergeCell ref="P19:W19"/>
    <mergeCell ref="M19:O19"/>
    <mergeCell ref="M20:O20"/>
    <mergeCell ref="P20:W20"/>
  </mergeCells>
  <phoneticPr fontId="1"/>
  <pageMargins left="0.78740157480314965" right="0.78740157480314965" top="0.39370078740157483" bottom="0.59055118110236227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X41"/>
  <sheetViews>
    <sheetView tabSelected="1" view="pageBreakPreview" zoomScale="90" zoomScaleNormal="90" zoomScaleSheetLayoutView="90" workbookViewId="0">
      <selection activeCell="I35" sqref="I35"/>
    </sheetView>
  </sheetViews>
  <sheetFormatPr defaultColWidth="9" defaultRowHeight="13.5"/>
  <cols>
    <col min="1" max="1" width="3.875" style="1" customWidth="1"/>
    <col min="2" max="2" width="1.875" style="1" customWidth="1"/>
    <col min="3" max="3" width="3" style="1" customWidth="1"/>
    <col min="4" max="4" width="11.75" style="1" customWidth="1"/>
    <col min="5" max="5" width="2" style="1" customWidth="1"/>
    <col min="6" max="6" width="4.25" style="1" customWidth="1"/>
    <col min="7" max="7" width="2.25" style="1" customWidth="1"/>
    <col min="8" max="8" width="4.25" style="1" customWidth="1"/>
    <col min="9" max="9" width="2.25" style="1" customWidth="1"/>
    <col min="10" max="10" width="4.25" style="1" customWidth="1"/>
    <col min="11" max="11" width="2.25" style="1" customWidth="1"/>
    <col min="12" max="12" width="1.5" style="1" customWidth="1"/>
    <col min="13" max="13" width="4.25" style="1" customWidth="1"/>
    <col min="14" max="14" width="1.5" style="1" customWidth="1"/>
    <col min="15" max="17" width="5" style="1" customWidth="1"/>
    <col min="18" max="18" width="5.375" style="1" customWidth="1"/>
    <col min="19" max="23" width="3.25" style="1" customWidth="1"/>
    <col min="24" max="24" width="2.75" style="1" customWidth="1"/>
    <col min="25" max="16384" width="9" style="1"/>
  </cols>
  <sheetData>
    <row r="1" spans="1:24">
      <c r="A1" s="1" t="s">
        <v>0</v>
      </c>
    </row>
    <row r="2" spans="1:24" ht="18.75" customHeight="1"/>
    <row r="3" spans="1:24" ht="29.25" customHeight="1">
      <c r="A3" s="142" t="s">
        <v>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</row>
    <row r="4" spans="1:24" ht="17.2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18"/>
    </row>
    <row r="6" spans="1:24" ht="14.25" thickBot="1">
      <c r="A6" s="2"/>
      <c r="R6" s="1" t="s">
        <v>112</v>
      </c>
      <c r="S6" s="36"/>
      <c r="T6" s="1" t="s">
        <v>3</v>
      </c>
      <c r="U6" s="36"/>
      <c r="V6" s="1" t="s">
        <v>4</v>
      </c>
      <c r="W6" s="36"/>
      <c r="X6" s="10" t="s">
        <v>5</v>
      </c>
    </row>
    <row r="7" spans="1:24" ht="14.25" thickTop="1">
      <c r="A7" s="2" t="s">
        <v>94</v>
      </c>
      <c r="X7" s="10"/>
    </row>
    <row r="8" spans="1:24">
      <c r="A8" s="2" t="s">
        <v>96</v>
      </c>
      <c r="X8" s="10"/>
    </row>
    <row r="9" spans="1:24">
      <c r="A9" s="2" t="s">
        <v>93</v>
      </c>
      <c r="X9" s="10"/>
    </row>
    <row r="10" spans="1:24" ht="9.75" customHeight="1">
      <c r="A10" s="2"/>
      <c r="X10" s="10"/>
    </row>
    <row r="11" spans="1:24" ht="14.25" thickBot="1">
      <c r="A11" s="2"/>
      <c r="O11" s="1" t="s">
        <v>23</v>
      </c>
      <c r="P11" s="149"/>
      <c r="Q11" s="149"/>
      <c r="R11" s="9"/>
      <c r="S11" s="9"/>
      <c r="T11" s="9"/>
      <c r="U11" s="9"/>
      <c r="V11" s="9"/>
      <c r="W11" s="9"/>
      <c r="X11" s="10"/>
    </row>
    <row r="12" spans="1:24" ht="33" customHeight="1" thickTop="1" thickBot="1">
      <c r="A12" s="2"/>
      <c r="F12" s="1" t="s">
        <v>95</v>
      </c>
      <c r="M12" s="145" t="s">
        <v>22</v>
      </c>
      <c r="N12" s="145"/>
      <c r="O12" s="145"/>
      <c r="P12" s="150"/>
      <c r="Q12" s="150"/>
      <c r="R12" s="150"/>
      <c r="S12" s="150"/>
      <c r="T12" s="150"/>
      <c r="U12" s="150"/>
      <c r="V12" s="150"/>
      <c r="W12" s="150"/>
      <c r="X12" s="10"/>
    </row>
    <row r="13" spans="1:24" ht="15" thickTop="1" thickBot="1">
      <c r="A13" s="2"/>
      <c r="M13" s="95" t="s">
        <v>106</v>
      </c>
      <c r="N13" s="95"/>
      <c r="O13" s="95"/>
      <c r="P13" s="151" t="str">
        <f>PHONETIC(P14)</f>
        <v/>
      </c>
      <c r="Q13" s="151"/>
      <c r="R13" s="151"/>
      <c r="S13" s="151"/>
      <c r="T13" s="151"/>
      <c r="U13" s="151"/>
      <c r="V13" s="151"/>
      <c r="W13" s="151"/>
      <c r="X13" s="10"/>
    </row>
    <row r="14" spans="1:24" ht="18.75" customHeight="1" thickTop="1" thickBot="1">
      <c r="A14" s="2"/>
      <c r="M14" s="145" t="s">
        <v>88</v>
      </c>
      <c r="N14" s="145"/>
      <c r="O14" s="145"/>
      <c r="P14" s="148"/>
      <c r="Q14" s="148"/>
      <c r="R14" s="148"/>
      <c r="S14" s="148"/>
      <c r="T14" s="148"/>
      <c r="U14" s="148"/>
      <c r="V14" s="148"/>
      <c r="W14" s="148"/>
      <c r="X14" s="10"/>
    </row>
    <row r="15" spans="1:24" ht="15" thickTop="1" thickBot="1">
      <c r="A15" s="2"/>
      <c r="M15" s="95" t="s">
        <v>106</v>
      </c>
      <c r="N15" s="95"/>
      <c r="O15" s="95"/>
      <c r="P15" s="151" t="str">
        <f>PHONETIC(P16)&amp;" "&amp;PHONETIC(P17)</f>
        <v xml:space="preserve"> </v>
      </c>
      <c r="Q15" s="151"/>
      <c r="R15" s="151"/>
      <c r="S15" s="151"/>
      <c r="T15" s="151"/>
      <c r="U15" s="151"/>
      <c r="V15" s="151"/>
      <c r="W15" s="151"/>
      <c r="X15" s="10"/>
    </row>
    <row r="16" spans="1:24" ht="18.75" customHeight="1" thickTop="1" thickBot="1">
      <c r="A16" s="2"/>
      <c r="M16" s="98" t="s">
        <v>28</v>
      </c>
      <c r="N16" s="98"/>
      <c r="O16" s="98"/>
      <c r="P16" s="159"/>
      <c r="Q16" s="159"/>
      <c r="R16" s="159"/>
      <c r="S16" s="159"/>
      <c r="T16" s="159"/>
      <c r="U16" s="159"/>
      <c r="V16" s="159"/>
      <c r="W16" s="159"/>
      <c r="X16" s="10"/>
    </row>
    <row r="17" spans="1:24" ht="18.75" customHeight="1" thickTop="1" thickBot="1">
      <c r="A17" s="2"/>
      <c r="M17" s="145" t="s">
        <v>25</v>
      </c>
      <c r="N17" s="145"/>
      <c r="O17" s="145"/>
      <c r="P17" s="159"/>
      <c r="Q17" s="159"/>
      <c r="R17" s="159"/>
      <c r="S17" s="159"/>
      <c r="T17" s="159"/>
      <c r="U17" s="159"/>
      <c r="V17" s="159"/>
      <c r="W17" s="159"/>
      <c r="X17" s="10"/>
    </row>
    <row r="18" spans="1:24" ht="15" thickTop="1" thickBot="1">
      <c r="A18" s="2"/>
      <c r="M18" s="95" t="s">
        <v>106</v>
      </c>
      <c r="N18" s="95"/>
      <c r="O18" s="95"/>
      <c r="P18" s="151" t="str">
        <f>PHONETIC(P19)</f>
        <v/>
      </c>
      <c r="Q18" s="151"/>
      <c r="R18" s="151"/>
      <c r="S18" s="151"/>
      <c r="T18" s="151"/>
      <c r="U18" s="151"/>
      <c r="V18" s="151"/>
      <c r="W18" s="151"/>
      <c r="X18" s="10"/>
    </row>
    <row r="19" spans="1:24" ht="18.75" customHeight="1" thickTop="1" thickBot="1">
      <c r="A19" s="2"/>
      <c r="M19" s="98" t="s">
        <v>26</v>
      </c>
      <c r="N19" s="98"/>
      <c r="O19" s="98"/>
      <c r="P19" s="159"/>
      <c r="Q19" s="159"/>
      <c r="R19" s="159"/>
      <c r="S19" s="159"/>
      <c r="T19" s="159"/>
      <c r="U19" s="159"/>
      <c r="V19" s="159"/>
      <c r="W19" s="159"/>
      <c r="X19" s="10"/>
    </row>
    <row r="20" spans="1:24" ht="16.5" customHeight="1" thickTop="1" thickBot="1">
      <c r="A20" s="2"/>
      <c r="M20" s="99" t="s">
        <v>27</v>
      </c>
      <c r="N20" s="99"/>
      <c r="O20" s="99"/>
      <c r="P20" s="159"/>
      <c r="Q20" s="159"/>
      <c r="R20" s="159"/>
      <c r="S20" s="159"/>
      <c r="T20" s="159"/>
      <c r="U20" s="159"/>
      <c r="V20" s="159"/>
      <c r="W20" s="159"/>
      <c r="X20" s="10"/>
    </row>
    <row r="21" spans="1:24" ht="35.25" customHeight="1" thickTop="1">
      <c r="A21" s="2" t="s">
        <v>2</v>
      </c>
      <c r="X21" s="10"/>
    </row>
    <row r="22" spans="1:24" ht="33.75" customHeight="1" thickBot="1">
      <c r="A22" s="119" t="s">
        <v>36</v>
      </c>
      <c r="B22" s="120"/>
      <c r="C22" s="120"/>
      <c r="D22" s="121"/>
      <c r="E22" s="166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8"/>
      <c r="R22" s="25" t="s">
        <v>20</v>
      </c>
      <c r="S22" s="164"/>
      <c r="T22" s="165"/>
      <c r="U22" s="165"/>
      <c r="V22" s="165"/>
      <c r="W22" s="165"/>
      <c r="X22" s="17" t="s">
        <v>11</v>
      </c>
    </row>
    <row r="23" spans="1:24" ht="22.5" customHeight="1" thickTop="1" thickBot="1">
      <c r="A23" s="122" t="s">
        <v>35</v>
      </c>
      <c r="B23" s="122"/>
      <c r="C23" s="122"/>
      <c r="D23" s="123"/>
      <c r="E23" s="23"/>
      <c r="F23" s="68" t="s">
        <v>150</v>
      </c>
      <c r="G23" s="11"/>
      <c r="H23" s="11" t="s">
        <v>4</v>
      </c>
      <c r="I23" s="11"/>
      <c r="J23" s="11" t="s">
        <v>5</v>
      </c>
      <c r="K23" s="11"/>
      <c r="L23" s="11" t="s">
        <v>13</v>
      </c>
      <c r="M23" s="11" t="s">
        <v>12</v>
      </c>
      <c r="N23" s="16" t="s">
        <v>14</v>
      </c>
      <c r="O23" s="35" t="s">
        <v>6</v>
      </c>
      <c r="P23" s="35" t="s">
        <v>7</v>
      </c>
      <c r="Q23" s="35" t="s">
        <v>8</v>
      </c>
      <c r="R23" s="12" t="s">
        <v>9</v>
      </c>
      <c r="S23" s="99" t="s">
        <v>41</v>
      </c>
      <c r="T23" s="99"/>
      <c r="U23" s="99"/>
      <c r="V23" s="99"/>
      <c r="W23" s="99"/>
      <c r="X23" s="112"/>
    </row>
    <row r="24" spans="1:24" ht="22.5" customHeight="1" thickTop="1" thickBot="1">
      <c r="A24" s="162"/>
      <c r="B24" s="162"/>
      <c r="C24" s="162"/>
      <c r="D24" s="163"/>
      <c r="E24" s="67" t="str">
        <f>IF(A24=0," ","R")</f>
        <v xml:space="preserve"> </v>
      </c>
      <c r="F24" s="43"/>
      <c r="G24" s="13" t="str">
        <f>IF(A24=0," ","年")</f>
        <v xml:space="preserve"> </v>
      </c>
      <c r="H24" s="43"/>
      <c r="I24" s="13" t="str">
        <f>IF(A24=0," ","月")</f>
        <v xml:space="preserve"> </v>
      </c>
      <c r="J24" s="43"/>
      <c r="K24" s="13" t="str">
        <f>IF(A24=0," ","日")</f>
        <v xml:space="preserve"> </v>
      </c>
      <c r="L24" s="13" t="s">
        <v>13</v>
      </c>
      <c r="M24" s="54" t="str">
        <f>IF(A24="","",CHOOSE(WEEKDAY(DATE(2018+F24,H24,J24)), "日", "月", "火", "水", "木", "金", "土"))</f>
        <v/>
      </c>
      <c r="N24" s="14" t="s">
        <v>14</v>
      </c>
      <c r="O24" s="37"/>
      <c r="P24" s="37"/>
      <c r="Q24" s="37"/>
      <c r="R24" s="38"/>
      <c r="S24" s="229"/>
      <c r="T24" s="230"/>
      <c r="U24" s="230"/>
      <c r="V24" s="230"/>
      <c r="W24" s="230"/>
      <c r="X24" s="40" t="s">
        <v>10</v>
      </c>
    </row>
    <row r="25" spans="1:24" ht="22.5" customHeight="1" thickTop="1" thickBot="1">
      <c r="A25" s="162"/>
      <c r="B25" s="162"/>
      <c r="C25" s="162"/>
      <c r="D25" s="163"/>
      <c r="E25" s="67" t="str">
        <f t="shared" ref="E25:E26" si="0">IF(A25=0," ","R")</f>
        <v xml:space="preserve"> </v>
      </c>
      <c r="F25" s="43"/>
      <c r="G25" s="13" t="str">
        <f t="shared" ref="G25:G27" si="1">IF(A25=0," ","年")</f>
        <v xml:space="preserve"> </v>
      </c>
      <c r="H25" s="43"/>
      <c r="I25" s="13" t="str">
        <f>IF(A25=0," ","月")</f>
        <v xml:space="preserve"> </v>
      </c>
      <c r="J25" s="43"/>
      <c r="K25" s="13" t="str">
        <f>IF(A25=0," ","日")</f>
        <v xml:space="preserve"> </v>
      </c>
      <c r="L25" s="13" t="s">
        <v>13</v>
      </c>
      <c r="M25" s="54" t="str">
        <f>IF(A25="","",CHOOSE(WEEKDAY(DATE(2018+F25,H25,J25)), "日", "月", "火", "水", "木", "金", "土"))</f>
        <v/>
      </c>
      <c r="N25" s="14" t="s">
        <v>14</v>
      </c>
      <c r="O25" s="37"/>
      <c r="P25" s="37"/>
      <c r="Q25" s="39"/>
      <c r="R25" s="38"/>
      <c r="S25" s="229"/>
      <c r="T25" s="230"/>
      <c r="U25" s="230"/>
      <c r="V25" s="230"/>
      <c r="W25" s="230"/>
      <c r="X25" s="40" t="s">
        <v>123</v>
      </c>
    </row>
    <row r="26" spans="1:24" ht="22.5" customHeight="1" thickTop="1" thickBot="1">
      <c r="A26" s="160"/>
      <c r="B26" s="160"/>
      <c r="C26" s="160"/>
      <c r="D26" s="161"/>
      <c r="E26" s="67" t="str">
        <f t="shared" si="0"/>
        <v xml:space="preserve"> </v>
      </c>
      <c r="F26" s="43"/>
      <c r="G26" s="13" t="str">
        <f t="shared" si="1"/>
        <v xml:space="preserve"> </v>
      </c>
      <c r="H26" s="43"/>
      <c r="I26" s="13" t="str">
        <f>IF(A26=0," ","月")</f>
        <v xml:space="preserve"> </v>
      </c>
      <c r="J26" s="43"/>
      <c r="K26" s="13" t="str">
        <f>IF(A26=0," ","日")</f>
        <v xml:space="preserve"> </v>
      </c>
      <c r="L26" s="13" t="s">
        <v>13</v>
      </c>
      <c r="M26" s="54" t="str">
        <f>IF(A26="","",CHOOSE(WEEKDAY(DATE(2018+F26,H26,J26)), "日", "月", "火", "水", "木", "金", "土"))</f>
        <v/>
      </c>
      <c r="N26" s="14" t="s">
        <v>14</v>
      </c>
      <c r="O26" s="37"/>
      <c r="P26" s="37"/>
      <c r="Q26" s="39"/>
      <c r="R26" s="38"/>
      <c r="S26" s="229"/>
      <c r="T26" s="230"/>
      <c r="U26" s="230"/>
      <c r="V26" s="230"/>
      <c r="W26" s="230"/>
      <c r="X26" s="40" t="s">
        <v>10</v>
      </c>
    </row>
    <row r="27" spans="1:24" ht="22.5" customHeight="1" thickTop="1" thickBot="1">
      <c r="A27" s="160"/>
      <c r="B27" s="160"/>
      <c r="C27" s="160"/>
      <c r="D27" s="161"/>
      <c r="E27" s="67" t="str">
        <f>IF(A27=0," ","R")</f>
        <v xml:space="preserve"> </v>
      </c>
      <c r="F27" s="43"/>
      <c r="G27" s="13" t="str">
        <f t="shared" si="1"/>
        <v xml:space="preserve"> </v>
      </c>
      <c r="H27" s="43"/>
      <c r="I27" s="13" t="str">
        <f>IF(A27=0," ","月")</f>
        <v xml:space="preserve"> </v>
      </c>
      <c r="J27" s="43"/>
      <c r="K27" s="13" t="str">
        <f>IF(A27=0," ","日")</f>
        <v xml:space="preserve"> </v>
      </c>
      <c r="L27" s="13" t="s">
        <v>13</v>
      </c>
      <c r="M27" s="54" t="str">
        <f>IF(A27="","",CHOOSE(WEEKDAY(DATE(2018+F27,H27,J27)), "日", "月", "火", "水", "木", "金", "土"))</f>
        <v/>
      </c>
      <c r="N27" s="14" t="s">
        <v>14</v>
      </c>
      <c r="O27" s="39"/>
      <c r="P27" s="37"/>
      <c r="Q27" s="39"/>
      <c r="R27" s="38"/>
      <c r="S27" s="229"/>
      <c r="T27" s="230"/>
      <c r="U27" s="230"/>
      <c r="V27" s="230"/>
      <c r="W27" s="230"/>
      <c r="X27" s="40" t="s">
        <v>10</v>
      </c>
    </row>
    <row r="28" spans="1:24" ht="36" customHeight="1" thickTop="1">
      <c r="A28" s="113" t="s">
        <v>15</v>
      </c>
      <c r="B28" s="114"/>
      <c r="C28" s="114"/>
      <c r="D28" s="115"/>
      <c r="E28" s="153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5"/>
      <c r="S28" s="230"/>
      <c r="T28" s="230"/>
      <c r="U28" s="230"/>
      <c r="V28" s="230"/>
      <c r="W28" s="230"/>
      <c r="X28" s="40" t="s">
        <v>10</v>
      </c>
    </row>
    <row r="29" spans="1:24" ht="23.25" customHeight="1">
      <c r="A29" s="111" t="s">
        <v>62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112"/>
      <c r="S29" s="229" t="str">
        <f>IF(COUNTA(S24:W28)&gt;0, SUM(S24:W28), "")</f>
        <v/>
      </c>
      <c r="T29" s="230"/>
      <c r="U29" s="230"/>
      <c r="V29" s="230"/>
      <c r="W29" s="230"/>
      <c r="X29" s="40" t="s">
        <v>10</v>
      </c>
    </row>
    <row r="30" spans="1:24" ht="38.25" customHeight="1">
      <c r="A30" s="133" t="s">
        <v>38</v>
      </c>
      <c r="B30" s="133"/>
      <c r="C30" s="133"/>
      <c r="D30" s="133"/>
      <c r="E30" s="156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8"/>
    </row>
    <row r="31" spans="1:24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>
      <c r="A32" s="1" t="s">
        <v>16</v>
      </c>
      <c r="B32" s="1">
        <v>1</v>
      </c>
      <c r="D32" s="1" t="s">
        <v>17</v>
      </c>
    </row>
    <row r="33" spans="1:24">
      <c r="B33" s="1">
        <v>2</v>
      </c>
      <c r="D33" s="1" t="s">
        <v>19</v>
      </c>
    </row>
    <row r="35" spans="1:24" ht="46.5" customHeight="1"/>
    <row r="36" spans="1:24" ht="12" customHeight="1">
      <c r="A36" s="19"/>
      <c r="B36" s="20"/>
      <c r="C36" s="20"/>
      <c r="D36" s="20"/>
      <c r="E36" s="20"/>
      <c r="F36" s="20"/>
      <c r="G36" s="20"/>
      <c r="H36" s="20"/>
      <c r="I36" s="21"/>
      <c r="J36" s="134" t="s">
        <v>39</v>
      </c>
      <c r="K36" s="134"/>
      <c r="L36" s="134"/>
      <c r="M36" s="134"/>
      <c r="N36" s="134" t="s">
        <v>40</v>
      </c>
      <c r="O36" s="134"/>
      <c r="P36" s="134"/>
      <c r="Q36" s="139" t="s">
        <v>110</v>
      </c>
      <c r="R36" s="139"/>
      <c r="S36" s="139" t="s">
        <v>111</v>
      </c>
      <c r="T36" s="139"/>
      <c r="U36" s="139"/>
      <c r="V36" s="134" t="s">
        <v>32</v>
      </c>
      <c r="W36" s="134"/>
      <c r="X36" s="134"/>
    </row>
    <row r="37" spans="1:24" ht="19.5" customHeight="1">
      <c r="A37" s="22"/>
      <c r="B37" s="6" t="s">
        <v>29</v>
      </c>
      <c r="C37" s="6"/>
      <c r="D37" s="231" t="s">
        <v>125</v>
      </c>
      <c r="E37" s="231"/>
      <c r="F37" s="231"/>
      <c r="G37" s="231"/>
      <c r="H37" s="231"/>
      <c r="I37" s="41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</row>
    <row r="38" spans="1:24" ht="19.5" customHeight="1">
      <c r="A38" s="22"/>
      <c r="B38" s="6" t="s">
        <v>118</v>
      </c>
      <c r="C38" s="6"/>
      <c r="D38" s="231" t="s">
        <v>124</v>
      </c>
      <c r="E38" s="231"/>
      <c r="F38" s="231"/>
      <c r="G38" s="231"/>
      <c r="H38" s="231"/>
      <c r="I38" s="41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</row>
    <row r="39" spans="1:24" ht="19.5" customHeight="1">
      <c r="A39" s="23"/>
      <c r="B39" s="24" t="s">
        <v>31</v>
      </c>
      <c r="C39" s="24"/>
      <c r="D39" s="232" t="s">
        <v>116</v>
      </c>
      <c r="E39" s="232"/>
      <c r="F39" s="232"/>
      <c r="G39" s="232"/>
      <c r="H39" s="232"/>
      <c r="I39" s="42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</row>
    <row r="40" spans="1:24" ht="6.75" customHeight="1"/>
    <row r="41" spans="1:24" ht="14.25">
      <c r="R41" s="1" t="s">
        <v>33</v>
      </c>
      <c r="T41" s="152"/>
      <c r="U41" s="152"/>
      <c r="V41" s="152"/>
      <c r="W41" s="152"/>
      <c r="X41" s="1" t="s">
        <v>34</v>
      </c>
    </row>
  </sheetData>
  <sheetProtection algorithmName="SHA-512" hashValue="d37ZOc1u++A6BL0iVmUn7E8GmMQF9dO5sswDqm+WrjaaJcIJE01803K8byhim7EgTpUsY23Usmp0kQYUZ7GowQ==" saltValue="WyYmpcuo0YvKtBr1zl2UnA==" spinCount="100000" sheet="1" objects="1" scenarios="1"/>
  <mergeCells count="54">
    <mergeCell ref="A26:D26"/>
    <mergeCell ref="A27:D27"/>
    <mergeCell ref="A22:D22"/>
    <mergeCell ref="S26:W26"/>
    <mergeCell ref="A24:D24"/>
    <mergeCell ref="S22:W22"/>
    <mergeCell ref="S23:X23"/>
    <mergeCell ref="A23:D23"/>
    <mergeCell ref="A25:D25"/>
    <mergeCell ref="S25:W25"/>
    <mergeCell ref="S27:W27"/>
    <mergeCell ref="E22:Q22"/>
    <mergeCell ref="M17:O17"/>
    <mergeCell ref="S24:W24"/>
    <mergeCell ref="P15:W15"/>
    <mergeCell ref="P16:W16"/>
    <mergeCell ref="P17:W17"/>
    <mergeCell ref="M15:O15"/>
    <mergeCell ref="M18:O18"/>
    <mergeCell ref="P18:W18"/>
    <mergeCell ref="P19:W19"/>
    <mergeCell ref="M19:O19"/>
    <mergeCell ref="M16:O16"/>
    <mergeCell ref="M20:O20"/>
    <mergeCell ref="P20:W20"/>
    <mergeCell ref="S28:W28"/>
    <mergeCell ref="A30:D30"/>
    <mergeCell ref="A29:R29"/>
    <mergeCell ref="S29:W29"/>
    <mergeCell ref="A28:D28"/>
    <mergeCell ref="E28:R28"/>
    <mergeCell ref="E30:X30"/>
    <mergeCell ref="J36:M36"/>
    <mergeCell ref="N36:P36"/>
    <mergeCell ref="V36:X36"/>
    <mergeCell ref="S36:U36"/>
    <mergeCell ref="Q36:R36"/>
    <mergeCell ref="D37:H37"/>
    <mergeCell ref="D38:H38"/>
    <mergeCell ref="D39:H39"/>
    <mergeCell ref="T41:W41"/>
    <mergeCell ref="J37:M39"/>
    <mergeCell ref="N37:P39"/>
    <mergeCell ref="Q37:R39"/>
    <mergeCell ref="S37:U39"/>
    <mergeCell ref="V37:X39"/>
    <mergeCell ref="P14:W14"/>
    <mergeCell ref="M14:O14"/>
    <mergeCell ref="A3:X3"/>
    <mergeCell ref="P11:Q11"/>
    <mergeCell ref="P12:W12"/>
    <mergeCell ref="P13:W13"/>
    <mergeCell ref="M13:O13"/>
    <mergeCell ref="M12:O12"/>
  </mergeCells>
  <phoneticPr fontId="1" type="Hiragana" alignment="center"/>
  <dataValidations count="1">
    <dataValidation type="textLength" errorStyle="warning" operator="lessThanOrEqual" allowBlank="1" showInputMessage="1" showErrorMessage="1" errorTitle="入力文字数が多すぎます" error="24文字以内で入力してください" sqref="E22:Q22" xr:uid="{0269B390-9431-47A8-8A7D-DF104D7636E5}">
      <formula1>24</formula1>
    </dataValidation>
  </dataValidations>
  <pageMargins left="0.78740157480314965" right="0.78740157480314965" top="0.39370078740157483" bottom="0.59055118110236227" header="0.51181102362204722" footer="0.51181102362204722"/>
  <pageSetup paperSize="9" scale="58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B48E732-DA4E-4DAF-8068-1E296981EBBC}">
          <x14:formula1>
            <xm:f>入力規則!$B$1</xm:f>
          </x14:formula1>
          <xm:sqref>O24:R27</xm:sqref>
        </x14:dataValidation>
        <x14:dataValidation type="list" allowBlank="1" showInputMessage="1" showErrorMessage="1" xr:uid="{61A944DF-4EBD-46E3-A188-E6C3D7B995A7}">
          <x14:formula1>
            <xm:f>入力規則!$A$1:$A$19</xm:f>
          </x14:formula1>
          <xm:sqref>A24:D27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42"/>
  <sheetViews>
    <sheetView showZeros="0" view="pageBreakPreview" topLeftCell="A26" zoomScaleNormal="90" zoomScaleSheetLayoutView="100" workbookViewId="0">
      <selection sqref="A1:XFD1048576"/>
    </sheetView>
  </sheetViews>
  <sheetFormatPr defaultColWidth="9" defaultRowHeight="13.5"/>
  <cols>
    <col min="1" max="1" width="3.875" style="1" customWidth="1"/>
    <col min="2" max="2" width="1.875" style="1" customWidth="1"/>
    <col min="3" max="3" width="3" style="1" customWidth="1"/>
    <col min="4" max="4" width="11.75" style="1" customWidth="1"/>
    <col min="5" max="5" width="2.125" style="1" customWidth="1"/>
    <col min="6" max="6" width="4.25" style="1" customWidth="1"/>
    <col min="7" max="7" width="2.125" style="1" customWidth="1"/>
    <col min="8" max="8" width="4.25" style="1" customWidth="1"/>
    <col min="9" max="9" width="2.125" style="1" customWidth="1"/>
    <col min="10" max="10" width="4.25" style="1" customWidth="1"/>
    <col min="11" max="11" width="2.125" style="1" customWidth="1"/>
    <col min="12" max="12" width="1.5" style="1" customWidth="1"/>
    <col min="13" max="13" width="4.25" style="1" customWidth="1"/>
    <col min="14" max="14" width="1.5" style="1" customWidth="1"/>
    <col min="15" max="18" width="4.875" style="1" customWidth="1"/>
    <col min="19" max="23" width="3.125" style="1" customWidth="1"/>
    <col min="24" max="24" width="2.75" style="1" customWidth="1"/>
    <col min="25" max="16384" width="9" style="1"/>
  </cols>
  <sheetData>
    <row r="1" spans="1:24">
      <c r="A1" s="1" t="s">
        <v>0</v>
      </c>
    </row>
    <row r="2" spans="1:24" ht="18.75" customHeight="1"/>
    <row r="3" spans="1:24" ht="29.25" customHeight="1">
      <c r="A3" s="142" t="s">
        <v>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</row>
    <row r="4" spans="1:24" ht="17.2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18"/>
    </row>
    <row r="6" spans="1:24">
      <c r="A6" s="2"/>
      <c r="R6" s="1" t="s">
        <v>115</v>
      </c>
      <c r="S6" s="1">
        <f>'入力用　利用申請書'!S6</f>
        <v>0</v>
      </c>
      <c r="T6" s="1" t="s">
        <v>3</v>
      </c>
      <c r="U6" s="1">
        <f>'入力用　利用申請書'!U6</f>
        <v>0</v>
      </c>
      <c r="V6" s="1" t="s">
        <v>4</v>
      </c>
      <c r="W6" s="1">
        <f>'入力用　利用申請書'!W6</f>
        <v>0</v>
      </c>
      <c r="X6" s="10" t="s">
        <v>5</v>
      </c>
    </row>
    <row r="7" spans="1:24">
      <c r="A7" s="2" t="s">
        <v>97</v>
      </c>
      <c r="X7" s="10"/>
    </row>
    <row r="8" spans="1:24">
      <c r="A8" s="189" t="s">
        <v>99</v>
      </c>
      <c r="B8" s="190"/>
      <c r="C8" s="190"/>
      <c r="D8" s="190"/>
      <c r="E8" s="71"/>
      <c r="X8" s="10"/>
    </row>
    <row r="9" spans="1:24">
      <c r="A9" s="2" t="s">
        <v>93</v>
      </c>
      <c r="X9" s="10"/>
    </row>
    <row r="10" spans="1:24" ht="9.75" customHeight="1">
      <c r="A10" s="2"/>
      <c r="X10" s="10"/>
    </row>
    <row r="11" spans="1:24">
      <c r="A11" s="2"/>
      <c r="O11" s="1" t="s">
        <v>54</v>
      </c>
      <c r="P11" s="181">
        <f>'入力用　利用申請書'!P11</f>
        <v>0</v>
      </c>
      <c r="Q11" s="181"/>
      <c r="R11" s="9"/>
      <c r="S11" s="9"/>
      <c r="T11" s="9"/>
      <c r="U11" s="9"/>
      <c r="V11" s="9"/>
      <c r="W11" s="9"/>
      <c r="X11" s="10"/>
    </row>
    <row r="12" spans="1:24" ht="33" customHeight="1">
      <c r="A12" s="2"/>
      <c r="M12" s="145" t="s">
        <v>22</v>
      </c>
      <c r="N12" s="145"/>
      <c r="O12" s="145"/>
      <c r="P12" s="188">
        <f>'入力用　利用申請書'!P12</f>
        <v>0</v>
      </c>
      <c r="Q12" s="188"/>
      <c r="R12" s="188"/>
      <c r="S12" s="188"/>
      <c r="T12" s="188"/>
      <c r="U12" s="188"/>
      <c r="V12" s="188"/>
      <c r="W12" s="188"/>
      <c r="X12" s="10"/>
    </row>
    <row r="13" spans="1:24">
      <c r="A13" s="2"/>
      <c r="M13" s="95" t="s">
        <v>109</v>
      </c>
      <c r="N13" s="95"/>
      <c r="O13" s="95"/>
      <c r="P13" s="180" t="str">
        <f>'入力用　利用申請書'!P13</f>
        <v/>
      </c>
      <c r="Q13" s="180"/>
      <c r="R13" s="180"/>
      <c r="S13" s="180"/>
      <c r="T13" s="180"/>
      <c r="U13" s="180"/>
      <c r="V13" s="180"/>
      <c r="W13" s="180"/>
      <c r="X13" s="10"/>
    </row>
    <row r="14" spans="1:24" ht="18.75" customHeight="1">
      <c r="A14" s="2"/>
      <c r="M14" s="145" t="s">
        <v>24</v>
      </c>
      <c r="N14" s="145"/>
      <c r="O14" s="145"/>
      <c r="P14" s="191">
        <f>'入力用　利用申請書'!P14</f>
        <v>0</v>
      </c>
      <c r="Q14" s="191"/>
      <c r="R14" s="191"/>
      <c r="S14" s="191"/>
      <c r="T14" s="191"/>
      <c r="U14" s="191"/>
      <c r="V14" s="191"/>
      <c r="W14" s="191"/>
      <c r="X14" s="10"/>
    </row>
    <row r="15" spans="1:24">
      <c r="A15" s="2"/>
      <c r="M15" s="95" t="s">
        <v>109</v>
      </c>
      <c r="N15" s="95"/>
      <c r="O15" s="95"/>
      <c r="P15" s="180" t="str">
        <f>'入力用　利用申請書'!P15</f>
        <v xml:space="preserve"> </v>
      </c>
      <c r="Q15" s="180"/>
      <c r="R15" s="180"/>
      <c r="S15" s="180"/>
      <c r="T15" s="180"/>
      <c r="U15" s="180"/>
      <c r="V15" s="180"/>
      <c r="W15" s="180"/>
      <c r="X15" s="10"/>
    </row>
    <row r="16" spans="1:24" ht="18.75" customHeight="1">
      <c r="A16" s="2"/>
      <c r="M16" s="98" t="s">
        <v>28</v>
      </c>
      <c r="N16" s="98"/>
      <c r="O16" s="98"/>
      <c r="P16" s="181">
        <f>'入力用　利用申請書'!P16</f>
        <v>0</v>
      </c>
      <c r="Q16" s="181"/>
      <c r="R16" s="181"/>
      <c r="S16" s="181"/>
      <c r="T16" s="181"/>
      <c r="U16" s="181"/>
      <c r="V16" s="181"/>
      <c r="W16" s="181"/>
      <c r="X16" s="10"/>
    </row>
    <row r="17" spans="1:24" ht="18.75" customHeight="1">
      <c r="A17" s="2"/>
      <c r="M17" s="145" t="s">
        <v>25</v>
      </c>
      <c r="N17" s="145"/>
      <c r="O17" s="145"/>
      <c r="P17" s="182">
        <f>'入力用　利用申請書'!P17</f>
        <v>0</v>
      </c>
      <c r="Q17" s="182"/>
      <c r="R17" s="182"/>
      <c r="S17" s="182"/>
      <c r="T17" s="182"/>
      <c r="U17" s="182"/>
      <c r="V17" s="182"/>
      <c r="W17" s="182"/>
      <c r="X17" s="10"/>
    </row>
    <row r="18" spans="1:24">
      <c r="A18" s="2"/>
      <c r="M18" s="95" t="s">
        <v>109</v>
      </c>
      <c r="N18" s="95"/>
      <c r="O18" s="95"/>
      <c r="P18" s="180" t="str">
        <f>'入力用　利用申請書'!P18</f>
        <v/>
      </c>
      <c r="Q18" s="180"/>
      <c r="R18" s="180"/>
      <c r="S18" s="180"/>
      <c r="T18" s="180"/>
      <c r="U18" s="180"/>
      <c r="V18" s="180"/>
      <c r="W18" s="180"/>
      <c r="X18" s="10"/>
    </row>
    <row r="19" spans="1:24" ht="18.75" customHeight="1">
      <c r="A19" s="2"/>
      <c r="M19" s="98" t="s">
        <v>26</v>
      </c>
      <c r="N19" s="98"/>
      <c r="O19" s="98"/>
      <c r="P19" s="181">
        <f>'入力用　利用申請書'!P19</f>
        <v>0</v>
      </c>
      <c r="Q19" s="181"/>
      <c r="R19" s="181"/>
      <c r="S19" s="181"/>
      <c r="T19" s="181"/>
      <c r="U19" s="181"/>
      <c r="V19" s="181"/>
      <c r="W19" s="181"/>
      <c r="X19" s="10"/>
    </row>
    <row r="20" spans="1:24" ht="16.5" customHeight="1">
      <c r="A20" s="2"/>
      <c r="M20" s="99" t="s">
        <v>27</v>
      </c>
      <c r="N20" s="99"/>
      <c r="O20" s="99"/>
      <c r="P20" s="182">
        <f>'入力用　利用申請書'!P20</f>
        <v>0</v>
      </c>
      <c r="Q20" s="182"/>
      <c r="R20" s="182"/>
      <c r="S20" s="182"/>
      <c r="T20" s="182"/>
      <c r="U20" s="182"/>
      <c r="V20" s="182"/>
      <c r="W20" s="182"/>
      <c r="X20" s="10"/>
    </row>
    <row r="21" spans="1:24" ht="35.25" customHeight="1">
      <c r="A21" s="2" t="s">
        <v>2</v>
      </c>
      <c r="X21" s="10"/>
    </row>
    <row r="22" spans="1:24" ht="33.75" customHeight="1">
      <c r="A22" s="119" t="s">
        <v>36</v>
      </c>
      <c r="B22" s="120"/>
      <c r="C22" s="120"/>
      <c r="D22" s="121"/>
      <c r="E22" s="169">
        <f>'入力用　利用申請書'!E22:Q22</f>
        <v>0</v>
      </c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1"/>
      <c r="R22" s="25" t="s">
        <v>20</v>
      </c>
      <c r="S22" s="185">
        <f>'入力用　利用申請書'!S22</f>
        <v>0</v>
      </c>
      <c r="T22" s="186"/>
      <c r="U22" s="186"/>
      <c r="V22" s="186"/>
      <c r="W22" s="186"/>
      <c r="X22" s="17" t="s">
        <v>11</v>
      </c>
    </row>
    <row r="23" spans="1:24" ht="22.5" customHeight="1">
      <c r="A23" s="122" t="s">
        <v>35</v>
      </c>
      <c r="B23" s="122"/>
      <c r="C23" s="122"/>
      <c r="D23" s="123"/>
      <c r="E23" s="172" t="s">
        <v>3</v>
      </c>
      <c r="F23" s="173"/>
      <c r="G23" s="13"/>
      <c r="H23" s="13" t="s">
        <v>4</v>
      </c>
      <c r="I23" s="13"/>
      <c r="J23" s="13" t="s">
        <v>5</v>
      </c>
      <c r="K23" s="13"/>
      <c r="L23" s="13" t="s">
        <v>55</v>
      </c>
      <c r="M23" s="13" t="s">
        <v>12</v>
      </c>
      <c r="N23" s="14" t="s">
        <v>56</v>
      </c>
      <c r="O23" s="15" t="s">
        <v>6</v>
      </c>
      <c r="P23" s="15" t="s">
        <v>7</v>
      </c>
      <c r="Q23" s="15" t="s">
        <v>8</v>
      </c>
      <c r="R23" s="12" t="s">
        <v>9</v>
      </c>
      <c r="S23" s="99" t="s">
        <v>41</v>
      </c>
      <c r="T23" s="99"/>
      <c r="U23" s="99"/>
      <c r="V23" s="99"/>
      <c r="W23" s="99"/>
      <c r="X23" s="112"/>
    </row>
    <row r="24" spans="1:24" ht="22.5" customHeight="1">
      <c r="A24" s="183">
        <f>'入力用　利用申請書'!A24:D24</f>
        <v>0</v>
      </c>
      <c r="B24" s="183"/>
      <c r="C24" s="183"/>
      <c r="D24" s="184"/>
      <c r="E24" s="66" t="str">
        <f>'入力用　利用申請書'!E24</f>
        <v xml:space="preserve"> </v>
      </c>
      <c r="F24" s="13">
        <f>'入力用　利用申請書'!F24</f>
        <v>0</v>
      </c>
      <c r="G24" s="13" t="str">
        <f>'入力用　利用申請書'!G24</f>
        <v xml:space="preserve"> </v>
      </c>
      <c r="H24" s="13">
        <f>'入力用　利用申請書'!H24</f>
        <v>0</v>
      </c>
      <c r="I24" s="13" t="str">
        <f>'入力用　利用申請書'!I24</f>
        <v xml:space="preserve"> </v>
      </c>
      <c r="J24" s="13">
        <f>'入力用　利用申請書'!J24</f>
        <v>0</v>
      </c>
      <c r="K24" s="13" t="str">
        <f>'入力用　利用申請書'!K24</f>
        <v xml:space="preserve"> </v>
      </c>
      <c r="L24" s="13" t="s">
        <v>57</v>
      </c>
      <c r="M24" s="13" t="str">
        <f>'入力用　利用申請書'!M24</f>
        <v/>
      </c>
      <c r="N24" s="14" t="s">
        <v>58</v>
      </c>
      <c r="O24" s="15">
        <f>'入力用　利用申請書'!O24</f>
        <v>0</v>
      </c>
      <c r="P24" s="15">
        <f>'入力用　利用申請書'!P24</f>
        <v>0</v>
      </c>
      <c r="Q24" s="15">
        <f>'入力用　利用申請書'!Q24</f>
        <v>0</v>
      </c>
      <c r="R24" s="12">
        <f>'入力用　利用申請書'!R24</f>
        <v>0</v>
      </c>
      <c r="S24" s="110">
        <f>'入力用　利用申請書'!S24:W24</f>
        <v>0</v>
      </c>
      <c r="T24" s="110"/>
      <c r="U24" s="110"/>
      <c r="V24" s="110"/>
      <c r="W24" s="110"/>
      <c r="X24" s="40" t="s">
        <v>10</v>
      </c>
    </row>
    <row r="25" spans="1:24" ht="22.5" customHeight="1">
      <c r="A25" s="183">
        <f>'入力用　利用申請書'!A25:D25</f>
        <v>0</v>
      </c>
      <c r="B25" s="183"/>
      <c r="C25" s="183"/>
      <c r="D25" s="184"/>
      <c r="E25" s="66" t="str">
        <f>'入力用　利用申請書'!E25</f>
        <v xml:space="preserve"> </v>
      </c>
      <c r="F25" s="13">
        <f>'入力用　利用申請書'!F25</f>
        <v>0</v>
      </c>
      <c r="G25" s="13" t="str">
        <f>'入力用　利用申請書'!G25</f>
        <v xml:space="preserve"> </v>
      </c>
      <c r="H25" s="13">
        <f>'入力用　利用申請書'!H25</f>
        <v>0</v>
      </c>
      <c r="I25" s="13" t="str">
        <f>'入力用　利用申請書'!I25</f>
        <v xml:space="preserve"> </v>
      </c>
      <c r="J25" s="13">
        <f>'入力用　利用申請書'!J25</f>
        <v>0</v>
      </c>
      <c r="K25" s="13" t="str">
        <f>'入力用　利用申請書'!K25</f>
        <v xml:space="preserve"> </v>
      </c>
      <c r="L25" s="13" t="s">
        <v>59</v>
      </c>
      <c r="M25" s="13" t="str">
        <f>'入力用　利用申請書'!M25</f>
        <v/>
      </c>
      <c r="N25" s="14" t="s">
        <v>60</v>
      </c>
      <c r="O25" s="15">
        <f>'入力用　利用申請書'!O25</f>
        <v>0</v>
      </c>
      <c r="P25" s="15">
        <f>'入力用　利用申請書'!P25</f>
        <v>0</v>
      </c>
      <c r="Q25" s="15">
        <f>'入力用　利用申請書'!Q25</f>
        <v>0</v>
      </c>
      <c r="R25" s="12">
        <f>'入力用　利用申請書'!R25</f>
        <v>0</v>
      </c>
      <c r="S25" s="110">
        <f>'入力用　利用申請書'!S25:W25</f>
        <v>0</v>
      </c>
      <c r="T25" s="110"/>
      <c r="U25" s="110"/>
      <c r="V25" s="110"/>
      <c r="W25" s="110"/>
      <c r="X25" s="40" t="s">
        <v>10</v>
      </c>
    </row>
    <row r="26" spans="1:24" ht="22.5" customHeight="1">
      <c r="A26" s="183">
        <f>'入力用　利用申請書'!A26:D26</f>
        <v>0</v>
      </c>
      <c r="B26" s="183"/>
      <c r="C26" s="183"/>
      <c r="D26" s="184"/>
      <c r="E26" s="66" t="str">
        <f>'入力用　利用申請書'!E26</f>
        <v xml:space="preserve"> </v>
      </c>
      <c r="F26" s="13">
        <f>'入力用　利用申請書'!F26</f>
        <v>0</v>
      </c>
      <c r="G26" s="13" t="str">
        <f>'入力用　利用申請書'!G26</f>
        <v xml:space="preserve"> </v>
      </c>
      <c r="H26" s="13">
        <f>'入力用　利用申請書'!H26</f>
        <v>0</v>
      </c>
      <c r="I26" s="13" t="str">
        <f>'入力用　利用申請書'!I26</f>
        <v xml:space="preserve"> </v>
      </c>
      <c r="J26" s="13">
        <f>'入力用　利用申請書'!J26</f>
        <v>0</v>
      </c>
      <c r="K26" s="13" t="str">
        <f>'入力用　利用申請書'!K26</f>
        <v xml:space="preserve"> </v>
      </c>
      <c r="L26" s="13" t="s">
        <v>59</v>
      </c>
      <c r="M26" s="13" t="str">
        <f>'入力用　利用申請書'!M26</f>
        <v/>
      </c>
      <c r="N26" s="14" t="s">
        <v>60</v>
      </c>
      <c r="O26" s="15">
        <f>'入力用　利用申請書'!O26</f>
        <v>0</v>
      </c>
      <c r="P26" s="15">
        <f>'入力用　利用申請書'!P26</f>
        <v>0</v>
      </c>
      <c r="Q26" s="15">
        <f>'入力用　利用申請書'!Q26</f>
        <v>0</v>
      </c>
      <c r="R26" s="12">
        <f>'入力用　利用申請書'!R26</f>
        <v>0</v>
      </c>
      <c r="S26" s="110">
        <f>'入力用　利用申請書'!S26:W26</f>
        <v>0</v>
      </c>
      <c r="T26" s="110"/>
      <c r="U26" s="110"/>
      <c r="V26" s="110"/>
      <c r="W26" s="110"/>
      <c r="X26" s="40" t="s">
        <v>10</v>
      </c>
    </row>
    <row r="27" spans="1:24" ht="22.5" customHeight="1">
      <c r="A27" s="183">
        <f>'入力用　利用申請書'!A27:D27</f>
        <v>0</v>
      </c>
      <c r="B27" s="183"/>
      <c r="C27" s="183"/>
      <c r="D27" s="184"/>
      <c r="E27" s="66" t="str">
        <f>'入力用　利用申請書'!E27</f>
        <v xml:space="preserve"> </v>
      </c>
      <c r="F27" s="13">
        <f>'入力用　利用申請書'!F27</f>
        <v>0</v>
      </c>
      <c r="G27" s="13" t="str">
        <f>'入力用　利用申請書'!G27</f>
        <v xml:space="preserve"> </v>
      </c>
      <c r="H27" s="13">
        <f>'入力用　利用申請書'!H27</f>
        <v>0</v>
      </c>
      <c r="I27" s="13" t="str">
        <f>'入力用　利用申請書'!I27</f>
        <v xml:space="preserve"> </v>
      </c>
      <c r="J27" s="13">
        <f>'入力用　利用申請書'!J27</f>
        <v>0</v>
      </c>
      <c r="K27" s="13" t="str">
        <f>'入力用　利用申請書'!K27</f>
        <v xml:space="preserve"> </v>
      </c>
      <c r="L27" s="13" t="s">
        <v>59</v>
      </c>
      <c r="M27" s="13" t="str">
        <f>'入力用　利用申請書'!M27</f>
        <v/>
      </c>
      <c r="N27" s="14" t="s">
        <v>60</v>
      </c>
      <c r="O27" s="15">
        <f>'入力用　利用申請書'!O27</f>
        <v>0</v>
      </c>
      <c r="P27" s="15">
        <f>'入力用　利用申請書'!P27</f>
        <v>0</v>
      </c>
      <c r="Q27" s="15">
        <f>'入力用　利用申請書'!Q27</f>
        <v>0</v>
      </c>
      <c r="R27" s="12">
        <f>'入力用　利用申請書'!R27</f>
        <v>0</v>
      </c>
      <c r="S27" s="110">
        <f>'入力用　利用申請書'!S27:W27</f>
        <v>0</v>
      </c>
      <c r="T27" s="110"/>
      <c r="U27" s="110"/>
      <c r="V27" s="110"/>
      <c r="W27" s="110"/>
      <c r="X27" s="40" t="s">
        <v>10</v>
      </c>
    </row>
    <row r="28" spans="1:24" ht="36" customHeight="1">
      <c r="A28" s="113" t="s">
        <v>15</v>
      </c>
      <c r="B28" s="114"/>
      <c r="C28" s="114"/>
      <c r="D28" s="115"/>
      <c r="E28" s="174">
        <f>'入力用　利用申請書'!E28</f>
        <v>0</v>
      </c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6"/>
      <c r="S28" s="110">
        <f>'入力用　利用申請書'!S28:W28</f>
        <v>0</v>
      </c>
      <c r="T28" s="110"/>
      <c r="U28" s="110"/>
      <c r="V28" s="110"/>
      <c r="W28" s="110"/>
      <c r="X28" s="40" t="s">
        <v>10</v>
      </c>
    </row>
    <row r="29" spans="1:24" ht="23.25" customHeight="1">
      <c r="A29" s="111" t="s">
        <v>62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112"/>
      <c r="S29" s="110" t="str">
        <f>'入力用　利用申請書'!S29:W29</f>
        <v/>
      </c>
      <c r="T29" s="110"/>
      <c r="U29" s="110"/>
      <c r="V29" s="110"/>
      <c r="W29" s="110"/>
      <c r="X29" s="40" t="s">
        <v>10</v>
      </c>
    </row>
    <row r="30" spans="1:24" ht="38.25" customHeight="1">
      <c r="A30" s="133" t="s">
        <v>37</v>
      </c>
      <c r="B30" s="133"/>
      <c r="C30" s="133"/>
      <c r="D30" s="133"/>
      <c r="E30" s="177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9"/>
    </row>
    <row r="31" spans="1:24" ht="38.25" customHeight="1">
      <c r="A31" s="133" t="s">
        <v>38</v>
      </c>
      <c r="B31" s="133"/>
      <c r="C31" s="133"/>
      <c r="D31" s="133"/>
      <c r="E31" s="169">
        <f>'入力用　利用申請書'!E30</f>
        <v>0</v>
      </c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1"/>
    </row>
    <row r="32" spans="1:24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>
      <c r="A33" s="1" t="s">
        <v>16</v>
      </c>
      <c r="B33" s="1">
        <v>1</v>
      </c>
      <c r="D33" s="1" t="s">
        <v>18</v>
      </c>
    </row>
    <row r="34" spans="1:24">
      <c r="B34" s="1">
        <v>2</v>
      </c>
      <c r="D34" s="1" t="s">
        <v>17</v>
      </c>
    </row>
    <row r="35" spans="1:24">
      <c r="B35" s="1">
        <v>3</v>
      </c>
      <c r="D35" s="1" t="s">
        <v>19</v>
      </c>
    </row>
    <row r="36" spans="1:24" ht="52.5" customHeight="1"/>
    <row r="37" spans="1:24" ht="12" customHeight="1">
      <c r="A37" s="19"/>
      <c r="B37" s="20"/>
      <c r="C37" s="20"/>
      <c r="D37" s="20"/>
      <c r="E37" s="20"/>
      <c r="F37" s="20"/>
      <c r="G37" s="20"/>
      <c r="H37" s="20"/>
      <c r="I37" s="21"/>
      <c r="J37" s="134" t="s">
        <v>39</v>
      </c>
      <c r="K37" s="134"/>
      <c r="L37" s="134"/>
      <c r="M37" s="134"/>
      <c r="N37" s="134" t="s">
        <v>40</v>
      </c>
      <c r="O37" s="134"/>
      <c r="P37" s="134"/>
      <c r="Q37" s="139" t="s">
        <v>110</v>
      </c>
      <c r="R37" s="139"/>
      <c r="S37" s="139" t="s">
        <v>111</v>
      </c>
      <c r="T37" s="139"/>
      <c r="U37" s="139"/>
      <c r="V37" s="134" t="s">
        <v>32</v>
      </c>
      <c r="W37" s="134"/>
      <c r="X37" s="134"/>
    </row>
    <row r="38" spans="1:24" ht="19.5" customHeight="1">
      <c r="A38" s="22"/>
      <c r="B38" s="6" t="s">
        <v>29</v>
      </c>
      <c r="C38" s="6"/>
      <c r="D38" s="135" t="str">
        <f>'入力用　利用申請書'!D37:H37</f>
        <v>令和　  　年　　 　月　　　日</v>
      </c>
      <c r="E38" s="135"/>
      <c r="F38" s="135"/>
      <c r="G38" s="135"/>
      <c r="H38" s="135"/>
      <c r="I38" s="41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</row>
    <row r="39" spans="1:24" ht="19.5" customHeight="1">
      <c r="A39" s="22"/>
      <c r="B39" s="6" t="s">
        <v>118</v>
      </c>
      <c r="C39" s="6"/>
      <c r="D39" s="135" t="s">
        <v>116</v>
      </c>
      <c r="E39" s="135"/>
      <c r="F39" s="135"/>
      <c r="G39" s="135"/>
      <c r="H39" s="135"/>
      <c r="I39" s="41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</row>
    <row r="40" spans="1:24" ht="19.5" customHeight="1">
      <c r="A40" s="23"/>
      <c r="B40" s="24" t="s">
        <v>31</v>
      </c>
      <c r="C40" s="24"/>
      <c r="D40" s="140" t="s">
        <v>116</v>
      </c>
      <c r="E40" s="140"/>
      <c r="F40" s="140"/>
      <c r="G40" s="140"/>
      <c r="H40" s="140"/>
      <c r="I40" s="42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</row>
    <row r="41" spans="1:24" ht="6.75" customHeight="1"/>
    <row r="42" spans="1:24" ht="14.25">
      <c r="R42" s="1" t="s">
        <v>33</v>
      </c>
      <c r="T42" s="187">
        <f>'入力用　利用申請書'!T41:W41</f>
        <v>0</v>
      </c>
      <c r="U42" s="187"/>
      <c r="V42" s="187"/>
      <c r="W42" s="187"/>
      <c r="X42" s="1" t="s">
        <v>34</v>
      </c>
    </row>
  </sheetData>
  <sheetProtection algorithmName="SHA-512" hashValue="YpbOjkairOO1DojAUqGAoVOn0G43VDTEphU0vDVKIne/E3SkxccLDDhm48zdgiHUNi8JbQzlTHBH2kyVIJDXJA==" saltValue="cKh2RFTiTt69QiYJx+JkTQ==" spinCount="100000" sheet="1" objects="1" scenarios="1"/>
  <mergeCells count="58">
    <mergeCell ref="M14:O14"/>
    <mergeCell ref="M16:O16"/>
    <mergeCell ref="M17:O17"/>
    <mergeCell ref="P14:W14"/>
    <mergeCell ref="P15:W15"/>
    <mergeCell ref="P16:W16"/>
    <mergeCell ref="P17:W17"/>
    <mergeCell ref="M15:O15"/>
    <mergeCell ref="D39:H39"/>
    <mergeCell ref="D40:H40"/>
    <mergeCell ref="A30:D30"/>
    <mergeCell ref="A3:X3"/>
    <mergeCell ref="P11:Q11"/>
    <mergeCell ref="P12:W12"/>
    <mergeCell ref="P13:W13"/>
    <mergeCell ref="M13:O13"/>
    <mergeCell ref="M12:O12"/>
    <mergeCell ref="A8:D8"/>
    <mergeCell ref="D38:H38"/>
    <mergeCell ref="A26:D26"/>
    <mergeCell ref="S26:W26"/>
    <mergeCell ref="S27:W27"/>
    <mergeCell ref="A27:D27"/>
    <mergeCell ref="J37:M37"/>
    <mergeCell ref="T42:W42"/>
    <mergeCell ref="J38:M40"/>
    <mergeCell ref="N38:P40"/>
    <mergeCell ref="Q38:R40"/>
    <mergeCell ref="S38:U40"/>
    <mergeCell ref="V38:X40"/>
    <mergeCell ref="A28:D28"/>
    <mergeCell ref="M18:O18"/>
    <mergeCell ref="P18:W18"/>
    <mergeCell ref="P19:W19"/>
    <mergeCell ref="P20:W20"/>
    <mergeCell ref="M19:O19"/>
    <mergeCell ref="M20:O20"/>
    <mergeCell ref="A22:D22"/>
    <mergeCell ref="A23:D23"/>
    <mergeCell ref="A24:D24"/>
    <mergeCell ref="A25:D25"/>
    <mergeCell ref="S22:W22"/>
    <mergeCell ref="S23:X23"/>
    <mergeCell ref="S24:W24"/>
    <mergeCell ref="S28:W28"/>
    <mergeCell ref="S25:W25"/>
    <mergeCell ref="N37:P37"/>
    <mergeCell ref="Q37:R37"/>
    <mergeCell ref="V37:X37"/>
    <mergeCell ref="S37:U37"/>
    <mergeCell ref="S29:W29"/>
    <mergeCell ref="A29:R29"/>
    <mergeCell ref="A31:D31"/>
    <mergeCell ref="E22:Q22"/>
    <mergeCell ref="E23:F23"/>
    <mergeCell ref="E28:R28"/>
    <mergeCell ref="E30:X30"/>
    <mergeCell ref="E31:X31"/>
  </mergeCells>
  <phoneticPr fontId="1"/>
  <pageMargins left="0.78740157480314965" right="0.78740157480314965" top="0.39370078740157483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  <pageSetUpPr fitToPage="1"/>
  </sheetPr>
  <dimension ref="A1:X44"/>
  <sheetViews>
    <sheetView showZeros="0" view="pageBreakPreview" zoomScaleNormal="90" zoomScaleSheetLayoutView="100" workbookViewId="0">
      <selection sqref="A1:XFD1048576"/>
    </sheetView>
  </sheetViews>
  <sheetFormatPr defaultColWidth="9" defaultRowHeight="13.5"/>
  <cols>
    <col min="1" max="1" width="3.875" style="1" customWidth="1"/>
    <col min="2" max="2" width="1.875" style="1" customWidth="1"/>
    <col min="3" max="3" width="3" style="1" customWidth="1"/>
    <col min="4" max="4" width="11.75" style="1" customWidth="1"/>
    <col min="5" max="5" width="2.125" style="1" customWidth="1"/>
    <col min="6" max="6" width="4.25" style="1" customWidth="1"/>
    <col min="7" max="7" width="2.125" style="1" customWidth="1"/>
    <col min="8" max="8" width="4.25" style="1" customWidth="1"/>
    <col min="9" max="9" width="2.125" style="1" customWidth="1"/>
    <col min="10" max="10" width="4.25" style="1" customWidth="1"/>
    <col min="11" max="11" width="2.125" style="1" customWidth="1"/>
    <col min="12" max="12" width="1.5" style="1" customWidth="1"/>
    <col min="13" max="13" width="4.25" style="1" customWidth="1"/>
    <col min="14" max="14" width="1.5" style="1" customWidth="1"/>
    <col min="15" max="17" width="4.875" style="1" customWidth="1"/>
    <col min="18" max="18" width="5.375" style="1" customWidth="1"/>
    <col min="19" max="23" width="3" style="1" customWidth="1"/>
    <col min="24" max="24" width="2.75" style="1" customWidth="1"/>
    <col min="25" max="16384" width="9" style="1"/>
  </cols>
  <sheetData>
    <row r="1" spans="1:24">
      <c r="A1" s="1" t="s">
        <v>53</v>
      </c>
    </row>
    <row r="2" spans="1:24" ht="18.75" customHeight="1"/>
    <row r="3" spans="1:24" ht="29.25" customHeight="1">
      <c r="A3" s="142" t="s">
        <v>49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</row>
    <row r="4" spans="1:24" ht="17.2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1"/>
    </row>
    <row r="6" spans="1:24">
      <c r="A6" s="22"/>
      <c r="R6" s="1" t="s">
        <v>115</v>
      </c>
      <c r="S6" s="1">
        <f>'入力用　利用申請書'!S6</f>
        <v>0</v>
      </c>
      <c r="T6" s="1" t="s">
        <v>3</v>
      </c>
      <c r="U6" s="1">
        <f>'入力用　利用申請書'!U6</f>
        <v>0</v>
      </c>
      <c r="V6" s="1" t="s">
        <v>4</v>
      </c>
      <c r="W6" s="1">
        <f>'入力用　利用申請書'!W6</f>
        <v>0</v>
      </c>
      <c r="X6" s="26" t="s">
        <v>5</v>
      </c>
    </row>
    <row r="7" spans="1:24">
      <c r="A7" s="22"/>
      <c r="X7" s="26"/>
    </row>
    <row r="8" spans="1:24">
      <c r="A8" s="22"/>
      <c r="X8" s="26"/>
    </row>
    <row r="9" spans="1:24">
      <c r="A9" s="22"/>
      <c r="X9" s="26"/>
    </row>
    <row r="10" spans="1:24" ht="9.75" customHeight="1">
      <c r="A10" s="22"/>
      <c r="X10" s="26"/>
    </row>
    <row r="11" spans="1:24">
      <c r="A11" s="22"/>
      <c r="O11" s="1" t="s">
        <v>42</v>
      </c>
      <c r="P11" s="181">
        <f>'入力用　利用申請書'!P11</f>
        <v>0</v>
      </c>
      <c r="Q11" s="181"/>
      <c r="R11" s="9"/>
      <c r="S11" s="9"/>
      <c r="T11" s="9"/>
      <c r="U11" s="9"/>
      <c r="V11" s="9"/>
      <c r="W11" s="9"/>
      <c r="X11" s="26"/>
    </row>
    <row r="12" spans="1:24" ht="33" customHeight="1">
      <c r="A12" s="22"/>
      <c r="M12" s="145" t="s">
        <v>22</v>
      </c>
      <c r="N12" s="145"/>
      <c r="O12" s="145"/>
      <c r="P12" s="188">
        <f>'入力用　利用申請書'!P12</f>
        <v>0</v>
      </c>
      <c r="Q12" s="188"/>
      <c r="R12" s="188"/>
      <c r="S12" s="188"/>
      <c r="T12" s="188"/>
      <c r="U12" s="188"/>
      <c r="V12" s="188"/>
      <c r="W12" s="188"/>
      <c r="X12" s="26"/>
    </row>
    <row r="13" spans="1:24">
      <c r="A13" s="22"/>
      <c r="M13" s="95" t="s">
        <v>109</v>
      </c>
      <c r="N13" s="95"/>
      <c r="O13" s="95"/>
      <c r="P13" s="180" t="str">
        <f>'入力用　利用申請書'!P13</f>
        <v/>
      </c>
      <c r="Q13" s="180"/>
      <c r="R13" s="180"/>
      <c r="S13" s="180"/>
      <c r="T13" s="180"/>
      <c r="U13" s="180"/>
      <c r="V13" s="180"/>
      <c r="W13" s="180"/>
      <c r="X13" s="26"/>
    </row>
    <row r="14" spans="1:24" ht="18.75" customHeight="1">
      <c r="A14" s="22"/>
      <c r="M14" s="145" t="s">
        <v>24</v>
      </c>
      <c r="N14" s="145"/>
      <c r="O14" s="145"/>
      <c r="P14" s="191">
        <f>'入力用　利用申請書'!P14</f>
        <v>0</v>
      </c>
      <c r="Q14" s="191"/>
      <c r="R14" s="191"/>
      <c r="S14" s="191"/>
      <c r="T14" s="191"/>
      <c r="U14" s="191"/>
      <c r="V14" s="191"/>
      <c r="W14" s="191"/>
      <c r="X14" s="26"/>
    </row>
    <row r="15" spans="1:24">
      <c r="A15" s="22"/>
      <c r="M15" s="95" t="s">
        <v>109</v>
      </c>
      <c r="N15" s="95"/>
      <c r="O15" s="95"/>
      <c r="P15" s="180" t="str">
        <f>'入力用　利用申請書'!P15</f>
        <v xml:space="preserve"> </v>
      </c>
      <c r="Q15" s="180"/>
      <c r="R15" s="180"/>
      <c r="S15" s="180"/>
      <c r="T15" s="180"/>
      <c r="U15" s="180"/>
      <c r="V15" s="180"/>
      <c r="W15" s="180"/>
      <c r="X15" s="26"/>
    </row>
    <row r="16" spans="1:24" ht="18.75" customHeight="1">
      <c r="A16" s="22"/>
      <c r="M16" s="98" t="s">
        <v>28</v>
      </c>
      <c r="N16" s="98"/>
      <c r="O16" s="98"/>
      <c r="P16" s="181">
        <f>'入力用　利用申請書'!P16</f>
        <v>0</v>
      </c>
      <c r="Q16" s="181"/>
      <c r="R16" s="181"/>
      <c r="S16" s="181"/>
      <c r="T16" s="181"/>
      <c r="U16" s="181"/>
      <c r="V16" s="181"/>
      <c r="W16" s="181"/>
      <c r="X16" s="26"/>
    </row>
    <row r="17" spans="1:24" ht="18.75" customHeight="1">
      <c r="A17" s="22"/>
      <c r="M17" s="145" t="s">
        <v>25</v>
      </c>
      <c r="N17" s="145"/>
      <c r="O17" s="145"/>
      <c r="P17" s="182">
        <f>'入力用　利用申請書'!P17</f>
        <v>0</v>
      </c>
      <c r="Q17" s="182"/>
      <c r="R17" s="182"/>
      <c r="S17" s="182"/>
      <c r="T17" s="182"/>
      <c r="U17" s="182"/>
      <c r="V17" s="182"/>
      <c r="W17" s="182"/>
      <c r="X17" s="26"/>
    </row>
    <row r="18" spans="1:24">
      <c r="A18" s="22"/>
      <c r="M18" s="95" t="s">
        <v>109</v>
      </c>
      <c r="N18" s="95"/>
      <c r="O18" s="95"/>
      <c r="P18" s="180" t="str">
        <f>'入力用　利用申請書'!P18</f>
        <v/>
      </c>
      <c r="Q18" s="180"/>
      <c r="R18" s="180"/>
      <c r="S18" s="180"/>
      <c r="T18" s="180"/>
      <c r="U18" s="180"/>
      <c r="V18" s="180"/>
      <c r="W18" s="180"/>
      <c r="X18" s="26"/>
    </row>
    <row r="19" spans="1:24" ht="18.75" customHeight="1">
      <c r="A19" s="22"/>
      <c r="M19" s="98" t="s">
        <v>26</v>
      </c>
      <c r="N19" s="98"/>
      <c r="O19" s="98"/>
      <c r="P19" s="181">
        <f>'入力用　利用申請書'!P19</f>
        <v>0</v>
      </c>
      <c r="Q19" s="181"/>
      <c r="R19" s="181"/>
      <c r="S19" s="181"/>
      <c r="T19" s="181"/>
      <c r="U19" s="181"/>
      <c r="V19" s="181"/>
      <c r="W19" s="181"/>
      <c r="X19" s="26"/>
    </row>
    <row r="20" spans="1:24" ht="16.5" customHeight="1">
      <c r="A20" s="22"/>
      <c r="M20" s="99" t="s">
        <v>27</v>
      </c>
      <c r="N20" s="99"/>
      <c r="O20" s="99"/>
      <c r="P20" s="182">
        <f>'入力用　利用申請書'!P20</f>
        <v>0</v>
      </c>
      <c r="Q20" s="182"/>
      <c r="R20" s="182"/>
      <c r="S20" s="182"/>
      <c r="T20" s="182"/>
      <c r="U20" s="182"/>
      <c r="V20" s="182"/>
      <c r="W20" s="182"/>
      <c r="X20" s="26"/>
    </row>
    <row r="21" spans="1:24" ht="35.25" customHeight="1">
      <c r="A21" s="22"/>
      <c r="X21" s="26"/>
    </row>
    <row r="22" spans="1:24" ht="33.75" customHeight="1">
      <c r="A22" s="195" t="s">
        <v>36</v>
      </c>
      <c r="B22" s="120"/>
      <c r="C22" s="120"/>
      <c r="D22" s="121"/>
      <c r="E22" s="169">
        <f>'入力用　利用申請書'!E22</f>
        <v>0</v>
      </c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1"/>
      <c r="R22" s="25" t="s">
        <v>20</v>
      </c>
      <c r="S22" s="172">
        <f>'入力用　利用申請書'!S22</f>
        <v>0</v>
      </c>
      <c r="T22" s="173"/>
      <c r="U22" s="173"/>
      <c r="V22" s="173"/>
      <c r="W22" s="173"/>
      <c r="X22" s="44" t="s">
        <v>11</v>
      </c>
    </row>
    <row r="23" spans="1:24" ht="22.5" customHeight="1">
      <c r="A23" s="196" t="s">
        <v>35</v>
      </c>
      <c r="B23" s="122"/>
      <c r="C23" s="122"/>
      <c r="D23" s="123"/>
      <c r="E23" s="172" t="s">
        <v>3</v>
      </c>
      <c r="F23" s="173"/>
      <c r="G23" s="13"/>
      <c r="H23" s="13" t="s">
        <v>4</v>
      </c>
      <c r="I23" s="13"/>
      <c r="J23" s="13" t="s">
        <v>5</v>
      </c>
      <c r="K23" s="13"/>
      <c r="L23" s="13" t="s">
        <v>43</v>
      </c>
      <c r="M23" s="13" t="s">
        <v>12</v>
      </c>
      <c r="N23" s="14" t="s">
        <v>44</v>
      </c>
      <c r="O23" s="15" t="s">
        <v>6</v>
      </c>
      <c r="P23" s="15" t="s">
        <v>7</v>
      </c>
      <c r="Q23" s="15" t="s">
        <v>8</v>
      </c>
      <c r="R23" s="15" t="s">
        <v>9</v>
      </c>
      <c r="S23" s="99" t="s">
        <v>41</v>
      </c>
      <c r="T23" s="99"/>
      <c r="U23" s="99"/>
      <c r="V23" s="99"/>
      <c r="W23" s="99"/>
      <c r="X23" s="112"/>
    </row>
    <row r="24" spans="1:24" ht="22.5" customHeight="1">
      <c r="A24" s="192">
        <f>'入力用　利用申請書'!A24</f>
        <v>0</v>
      </c>
      <c r="B24" s="193"/>
      <c r="C24" s="193"/>
      <c r="D24" s="194"/>
      <c r="E24" s="66" t="str">
        <f>'入力用　利用申請書'!E24</f>
        <v xml:space="preserve"> </v>
      </c>
      <c r="F24" s="13">
        <f>'入力用　利用申請書'!F24</f>
        <v>0</v>
      </c>
      <c r="G24" s="13" t="str">
        <f>'入力用　利用申請書'!G24</f>
        <v xml:space="preserve"> </v>
      </c>
      <c r="H24" s="13">
        <f>'入力用　利用申請書'!H24</f>
        <v>0</v>
      </c>
      <c r="I24" s="13" t="str">
        <f>'入力用　利用申請書'!I24</f>
        <v xml:space="preserve"> </v>
      </c>
      <c r="J24" s="13">
        <f>'入力用　利用申請書'!J24</f>
        <v>0</v>
      </c>
      <c r="K24" s="13" t="str">
        <f>'入力用　利用申請書'!K24</f>
        <v xml:space="preserve"> </v>
      </c>
      <c r="L24" s="13" t="s">
        <v>45</v>
      </c>
      <c r="M24" s="13" t="str">
        <f>'入力用　利用申請書'!M24</f>
        <v/>
      </c>
      <c r="N24" s="14" t="s">
        <v>46</v>
      </c>
      <c r="O24" s="15">
        <f>'入力用　利用申請書'!O24</f>
        <v>0</v>
      </c>
      <c r="P24" s="15">
        <f>'入力用　利用申請書'!P24</f>
        <v>0</v>
      </c>
      <c r="Q24" s="15">
        <f>'入力用　利用申請書'!Q24</f>
        <v>0</v>
      </c>
      <c r="R24" s="15">
        <f>'入力用　利用申請書'!R24</f>
        <v>0</v>
      </c>
      <c r="S24" s="110">
        <f>'入力用　利用申請書'!S24</f>
        <v>0</v>
      </c>
      <c r="T24" s="110"/>
      <c r="U24" s="110"/>
      <c r="V24" s="110"/>
      <c r="W24" s="110"/>
      <c r="X24" s="40" t="s">
        <v>10</v>
      </c>
    </row>
    <row r="25" spans="1:24" ht="22.5" customHeight="1">
      <c r="A25" s="192">
        <f>'入力用　利用申請書'!A25</f>
        <v>0</v>
      </c>
      <c r="B25" s="193"/>
      <c r="C25" s="193"/>
      <c r="D25" s="194"/>
      <c r="E25" s="46" t="str">
        <f>'入力用　利用申請書'!E25</f>
        <v xml:space="preserve"> </v>
      </c>
      <c r="F25" s="13">
        <f>'入力用　利用申請書'!F25</f>
        <v>0</v>
      </c>
      <c r="G25" s="13" t="str">
        <f>'入力用　利用申請書'!G25</f>
        <v xml:space="preserve"> </v>
      </c>
      <c r="H25" s="13">
        <f>'入力用　利用申請書'!H25</f>
        <v>0</v>
      </c>
      <c r="I25" s="13" t="str">
        <f>'入力用　利用申請書'!I25</f>
        <v xml:space="preserve"> </v>
      </c>
      <c r="J25" s="13">
        <f>'入力用　利用申請書'!J25</f>
        <v>0</v>
      </c>
      <c r="K25" s="13" t="str">
        <f>'入力用　利用申請書'!K25</f>
        <v xml:space="preserve"> </v>
      </c>
      <c r="L25" s="13" t="s">
        <v>47</v>
      </c>
      <c r="M25" s="13" t="str">
        <f>'入力用　利用申請書'!M25</f>
        <v/>
      </c>
      <c r="N25" s="14" t="s">
        <v>48</v>
      </c>
      <c r="O25" s="15">
        <f>'入力用　利用申請書'!O25</f>
        <v>0</v>
      </c>
      <c r="P25" s="15">
        <f>'入力用　利用申請書'!P25</f>
        <v>0</v>
      </c>
      <c r="Q25" s="15">
        <f>'入力用　利用申請書'!Q25</f>
        <v>0</v>
      </c>
      <c r="R25" s="15">
        <f>'入力用　利用申請書'!R25</f>
        <v>0</v>
      </c>
      <c r="S25" s="110">
        <f>'入力用　利用申請書'!S25</f>
        <v>0</v>
      </c>
      <c r="T25" s="110"/>
      <c r="U25" s="110"/>
      <c r="V25" s="110"/>
      <c r="W25" s="110"/>
      <c r="X25" s="40" t="s">
        <v>10</v>
      </c>
    </row>
    <row r="26" spans="1:24" ht="22.5" customHeight="1">
      <c r="A26" s="192">
        <f>'入力用　利用申請書'!A26</f>
        <v>0</v>
      </c>
      <c r="B26" s="193"/>
      <c r="C26" s="193"/>
      <c r="D26" s="194"/>
      <c r="E26" s="46" t="str">
        <f>'入力用　利用申請書'!E26</f>
        <v xml:space="preserve"> </v>
      </c>
      <c r="F26" s="13">
        <f>'入力用　利用申請書'!F26</f>
        <v>0</v>
      </c>
      <c r="G26" s="13" t="str">
        <f>'入力用　利用申請書'!G26</f>
        <v xml:space="preserve"> </v>
      </c>
      <c r="H26" s="13">
        <f>'入力用　利用申請書'!H26</f>
        <v>0</v>
      </c>
      <c r="I26" s="13" t="str">
        <f>'入力用　利用申請書'!I26</f>
        <v xml:space="preserve"> </v>
      </c>
      <c r="J26" s="13">
        <f>'入力用　利用申請書'!J26</f>
        <v>0</v>
      </c>
      <c r="K26" s="13" t="str">
        <f>'入力用　利用申請書'!K26</f>
        <v xml:space="preserve"> </v>
      </c>
      <c r="L26" s="13" t="s">
        <v>47</v>
      </c>
      <c r="M26" s="13" t="str">
        <f>'入力用　利用申請書'!M26</f>
        <v/>
      </c>
      <c r="N26" s="14" t="s">
        <v>48</v>
      </c>
      <c r="O26" s="15">
        <f>'入力用　利用申請書'!O26</f>
        <v>0</v>
      </c>
      <c r="P26" s="15">
        <f>'入力用　利用申請書'!P26</f>
        <v>0</v>
      </c>
      <c r="Q26" s="15">
        <f>'入力用　利用申請書'!Q26</f>
        <v>0</v>
      </c>
      <c r="R26" s="15">
        <f>'入力用　利用申請書'!R26</f>
        <v>0</v>
      </c>
      <c r="S26" s="110">
        <f>'入力用　利用申請書'!S26</f>
        <v>0</v>
      </c>
      <c r="T26" s="110"/>
      <c r="U26" s="110"/>
      <c r="V26" s="110"/>
      <c r="W26" s="110"/>
      <c r="X26" s="40" t="s">
        <v>10</v>
      </c>
    </row>
    <row r="27" spans="1:24" ht="22.5" customHeight="1">
      <c r="A27" s="192">
        <f>'入力用　利用申請書'!A27</f>
        <v>0</v>
      </c>
      <c r="B27" s="193"/>
      <c r="C27" s="193"/>
      <c r="D27" s="194"/>
      <c r="E27" s="46" t="str">
        <f>'入力用　利用申請書'!E27</f>
        <v xml:space="preserve"> </v>
      </c>
      <c r="F27" s="13">
        <f>'入力用　利用申請書'!F27</f>
        <v>0</v>
      </c>
      <c r="G27" s="13" t="str">
        <f>'入力用　利用申請書'!G27</f>
        <v xml:space="preserve"> </v>
      </c>
      <c r="H27" s="13">
        <f>'入力用　利用申請書'!H27</f>
        <v>0</v>
      </c>
      <c r="I27" s="13" t="str">
        <f>'入力用　利用申請書'!I27</f>
        <v xml:space="preserve"> </v>
      </c>
      <c r="J27" s="13">
        <f>'入力用　利用申請書'!J27</f>
        <v>0</v>
      </c>
      <c r="K27" s="13" t="str">
        <f>'入力用　利用申請書'!K27</f>
        <v xml:space="preserve"> </v>
      </c>
      <c r="L27" s="13" t="s">
        <v>47</v>
      </c>
      <c r="M27" s="13" t="str">
        <f>'入力用　利用申請書'!M27</f>
        <v/>
      </c>
      <c r="N27" s="14" t="s">
        <v>48</v>
      </c>
      <c r="O27" s="15">
        <f>'入力用　利用申請書'!O27</f>
        <v>0</v>
      </c>
      <c r="P27" s="15">
        <f>'入力用　利用申請書'!P27</f>
        <v>0</v>
      </c>
      <c r="Q27" s="15">
        <f>'入力用　利用申請書'!Q27</f>
        <v>0</v>
      </c>
      <c r="R27" s="15">
        <f>'入力用　利用申請書'!R27</f>
        <v>0</v>
      </c>
      <c r="S27" s="110">
        <f>'入力用　利用申請書'!S27</f>
        <v>0</v>
      </c>
      <c r="T27" s="110"/>
      <c r="U27" s="110"/>
      <c r="V27" s="110"/>
      <c r="W27" s="110"/>
      <c r="X27" s="40" t="s">
        <v>10</v>
      </c>
    </row>
    <row r="28" spans="1:24" ht="36" customHeight="1">
      <c r="A28" s="111" t="s">
        <v>15</v>
      </c>
      <c r="B28" s="99"/>
      <c r="C28" s="99"/>
      <c r="D28" s="112"/>
      <c r="E28" s="177">
        <f>'入力用　利用申請書'!E28</f>
        <v>0</v>
      </c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9"/>
      <c r="S28" s="110">
        <f>'入力用　利用申請書'!S28</f>
        <v>0</v>
      </c>
      <c r="T28" s="110"/>
      <c r="U28" s="110"/>
      <c r="V28" s="110"/>
      <c r="W28" s="110"/>
      <c r="X28" s="40" t="s">
        <v>10</v>
      </c>
    </row>
    <row r="29" spans="1:24" ht="23.25" customHeight="1">
      <c r="A29" s="111" t="s">
        <v>62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112"/>
      <c r="S29" s="110" t="str">
        <f>'入力用　利用申請書'!S29</f>
        <v/>
      </c>
      <c r="T29" s="110"/>
      <c r="U29" s="110"/>
      <c r="V29" s="110"/>
      <c r="W29" s="110"/>
      <c r="X29" s="40" t="s">
        <v>10</v>
      </c>
    </row>
    <row r="30" spans="1:24" ht="38.25" customHeight="1">
      <c r="A30" s="133" t="s">
        <v>37</v>
      </c>
      <c r="B30" s="133"/>
      <c r="C30" s="133"/>
      <c r="D30" s="133"/>
      <c r="E30" s="177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9"/>
    </row>
    <row r="31" spans="1:24" ht="38.25" customHeight="1">
      <c r="A31" s="133" t="s">
        <v>38</v>
      </c>
      <c r="B31" s="133"/>
      <c r="C31" s="133"/>
      <c r="D31" s="133"/>
      <c r="E31" s="177">
        <f>'入力用　利用申請書'!E30</f>
        <v>0</v>
      </c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9"/>
    </row>
    <row r="32" spans="1:24" ht="20.25" customHeight="1">
      <c r="A32" s="28" t="s">
        <v>50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30"/>
    </row>
    <row r="33" spans="1:24" ht="7.5" customHeight="1">
      <c r="A33" s="3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2"/>
    </row>
    <row r="34" spans="1:24">
      <c r="A34" s="22"/>
      <c r="H34" s="1" t="s">
        <v>52</v>
      </c>
      <c r="X34" s="26"/>
    </row>
    <row r="35" spans="1:24">
      <c r="A35" s="22"/>
      <c r="H35" s="1" t="s">
        <v>122</v>
      </c>
      <c r="W35" s="15" t="s">
        <v>51</v>
      </c>
      <c r="X35" s="26"/>
    </row>
    <row r="36" spans="1:24" ht="7.5" customHeight="1">
      <c r="A36" s="22"/>
      <c r="W36" s="3"/>
      <c r="X36" s="26"/>
    </row>
    <row r="37" spans="1:24">
      <c r="A37" s="22"/>
      <c r="D37" s="1" t="str">
        <f>'入力用　利用申請書'!D37:H37</f>
        <v>令和　  　年　　 　月　　　日</v>
      </c>
      <c r="X37" s="26"/>
    </row>
    <row r="38" spans="1:24" ht="6" customHeight="1">
      <c r="A38" s="2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4"/>
    </row>
    <row r="39" spans="1:24" ht="6.75" customHeight="1"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spans="1:24" ht="19.5" customHeight="1">
      <c r="B40" s="6"/>
      <c r="C40" s="6"/>
      <c r="D40" s="7"/>
      <c r="E40" s="7"/>
      <c r="F40" s="7"/>
      <c r="G40" s="7"/>
      <c r="H40" s="7"/>
      <c r="I40" s="7"/>
      <c r="J40" s="3"/>
      <c r="K40" s="3"/>
      <c r="L40" s="3"/>
      <c r="M40" s="3"/>
      <c r="N40" s="3"/>
      <c r="O40" s="3"/>
      <c r="P40" s="3"/>
      <c r="Q40" s="3"/>
      <c r="R40" s="1" t="s">
        <v>33</v>
      </c>
      <c r="T40" s="187">
        <f>'入力用　利用申請書'!T41</f>
        <v>0</v>
      </c>
      <c r="U40" s="187"/>
      <c r="V40" s="187"/>
      <c r="W40" s="187"/>
      <c r="X40" s="1" t="s">
        <v>34</v>
      </c>
    </row>
    <row r="41" spans="1:24" ht="19.5" customHeight="1">
      <c r="B41" s="6"/>
      <c r="C41" s="6"/>
      <c r="D41" s="7"/>
      <c r="E41" s="7"/>
      <c r="F41" s="7"/>
      <c r="G41" s="7"/>
      <c r="H41" s="7"/>
      <c r="I41" s="7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9.5" customHeight="1">
      <c r="B42" s="6"/>
      <c r="C42" s="6"/>
      <c r="D42" s="7"/>
      <c r="E42" s="7"/>
      <c r="F42" s="7"/>
      <c r="G42" s="7"/>
      <c r="H42" s="7"/>
      <c r="I42" s="7"/>
      <c r="J42" s="3"/>
      <c r="K42" s="3"/>
      <c r="L42" s="3"/>
      <c r="M42" s="3"/>
      <c r="N42" s="3"/>
      <c r="O42" s="3"/>
      <c r="P42" s="3"/>
      <c r="Q42" s="3"/>
      <c r="R42" s="3"/>
      <c r="S42" s="3"/>
      <c r="T42" s="45"/>
      <c r="U42" s="45"/>
      <c r="V42" s="45"/>
      <c r="W42" s="45"/>
      <c r="X42" s="3"/>
    </row>
    <row r="43" spans="1:24" ht="6.75" customHeight="1"/>
    <row r="44" spans="1:24">
      <c r="T44" s="146"/>
      <c r="U44" s="146"/>
      <c r="V44" s="146"/>
      <c r="W44" s="146"/>
    </row>
  </sheetData>
  <sheetProtection algorithmName="SHA-512" hashValue="W4k0BETM9nN3RjkJtIycwWxhd9QjZ1vD1dsJrS9xDRAyYqjsZJ3Llgz1OoWQUw9hHv3qbw5L0xxK6y+iy+XeIQ==" saltValue="xFRKTXV5ON171G+KCy/GHw==" spinCount="100000" sheet="1"/>
  <mergeCells count="45">
    <mergeCell ref="M14:O14"/>
    <mergeCell ref="M16:O16"/>
    <mergeCell ref="M17:O17"/>
    <mergeCell ref="A3:X3"/>
    <mergeCell ref="P11:Q11"/>
    <mergeCell ref="P12:W12"/>
    <mergeCell ref="P13:W13"/>
    <mergeCell ref="M13:O13"/>
    <mergeCell ref="M12:O12"/>
    <mergeCell ref="P14:W14"/>
    <mergeCell ref="P15:W15"/>
    <mergeCell ref="P16:W16"/>
    <mergeCell ref="P17:W17"/>
    <mergeCell ref="M20:O20"/>
    <mergeCell ref="M19:O19"/>
    <mergeCell ref="P20:W20"/>
    <mergeCell ref="M15:O15"/>
    <mergeCell ref="M18:O18"/>
    <mergeCell ref="P18:W18"/>
    <mergeCell ref="P19:W19"/>
    <mergeCell ref="T44:W44"/>
    <mergeCell ref="T40:W40"/>
    <mergeCell ref="S29:W29"/>
    <mergeCell ref="S22:W22"/>
    <mergeCell ref="S26:W26"/>
    <mergeCell ref="S27:W27"/>
    <mergeCell ref="E30:X30"/>
    <mergeCell ref="E31:X31"/>
    <mergeCell ref="E28:R28"/>
    <mergeCell ref="A31:D31"/>
    <mergeCell ref="A28:D28"/>
    <mergeCell ref="A29:R29"/>
    <mergeCell ref="A30:D30"/>
    <mergeCell ref="S28:W28"/>
    <mergeCell ref="A27:D27"/>
    <mergeCell ref="S23:X23"/>
    <mergeCell ref="A22:D22"/>
    <mergeCell ref="A23:D23"/>
    <mergeCell ref="A24:D24"/>
    <mergeCell ref="A25:D25"/>
    <mergeCell ref="S25:W25"/>
    <mergeCell ref="A26:D26"/>
    <mergeCell ref="S24:W24"/>
    <mergeCell ref="E22:Q22"/>
    <mergeCell ref="E23:F23"/>
  </mergeCells>
  <phoneticPr fontId="1"/>
  <pageMargins left="0.78740157480314965" right="0.78740157480314965" top="0.39370078740157483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6FB44-1873-4A32-AB7B-6D1B06E6E0C0}">
  <sheetPr codeName="Sheet5">
    <tabColor rgb="FFFF0000"/>
  </sheetPr>
  <dimension ref="A4:AA47"/>
  <sheetViews>
    <sheetView showZeros="0" view="pageBreakPreview" zoomScale="80" zoomScaleNormal="90" zoomScaleSheetLayoutView="80" workbookViewId="0">
      <selection activeCell="A3" sqref="A1:XFD1048576"/>
    </sheetView>
  </sheetViews>
  <sheetFormatPr defaultColWidth="9" defaultRowHeight="13.5"/>
  <cols>
    <col min="1" max="1" width="3.875" style="1" customWidth="1"/>
    <col min="2" max="2" width="1.875" style="1" customWidth="1"/>
    <col min="3" max="3" width="3" style="1" customWidth="1"/>
    <col min="4" max="4" width="11.75" style="1" customWidth="1"/>
    <col min="5" max="5" width="2" style="1" customWidth="1"/>
    <col min="6" max="6" width="4.25" style="1" customWidth="1"/>
    <col min="7" max="7" width="2.125" style="1" customWidth="1"/>
    <col min="8" max="8" width="4.25" style="1" customWidth="1"/>
    <col min="9" max="9" width="2.125" style="1" customWidth="1"/>
    <col min="10" max="10" width="4.25" style="1" customWidth="1"/>
    <col min="11" max="11" width="2.125" style="1" customWidth="1"/>
    <col min="12" max="12" width="1.5" style="1" customWidth="1"/>
    <col min="13" max="13" width="4.125" style="1" customWidth="1"/>
    <col min="14" max="14" width="1.5" style="1" customWidth="1"/>
    <col min="15" max="18" width="4.875" style="1" customWidth="1"/>
    <col min="19" max="23" width="3.125" style="1" customWidth="1"/>
    <col min="24" max="24" width="2.75" style="1" customWidth="1"/>
    <col min="25" max="25" width="9" style="1"/>
    <col min="26" max="26" width="4" style="1" customWidth="1"/>
    <col min="27" max="16384" width="9" style="1"/>
  </cols>
  <sheetData>
    <row r="4" spans="1:26">
      <c r="A4" s="1" t="s">
        <v>72</v>
      </c>
    </row>
    <row r="5" spans="1:26" ht="18.75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18"/>
    </row>
    <row r="6" spans="1:26" ht="29.25" customHeight="1">
      <c r="A6" s="210" t="s">
        <v>73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Z6" s="10"/>
    </row>
    <row r="7" spans="1:26" ht="17.25" customHeight="1">
      <c r="A7" s="72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4"/>
      <c r="Z7" s="75"/>
    </row>
    <row r="8" spans="1:26">
      <c r="A8" s="2"/>
      <c r="Z8" s="10"/>
    </row>
    <row r="9" spans="1:26">
      <c r="A9" s="2"/>
      <c r="R9" s="1" t="s">
        <v>113</v>
      </c>
      <c r="T9" s="1">
        <f>'入力用　利用申請書'!$S$6</f>
        <v>0</v>
      </c>
      <c r="U9" s="1" t="s">
        <v>89</v>
      </c>
      <c r="V9" s="1">
        <f>'入力用　利用申請書'!$U$6</f>
        <v>0</v>
      </c>
      <c r="W9" s="1" t="s">
        <v>90</v>
      </c>
      <c r="X9" s="1">
        <f>'入力用　利用申請書'!$W$6</f>
        <v>0</v>
      </c>
      <c r="Y9" s="1" t="s">
        <v>91</v>
      </c>
      <c r="Z9" s="10"/>
    </row>
    <row r="10" spans="1:26">
      <c r="A10" s="2"/>
      <c r="Z10" s="10"/>
    </row>
    <row r="11" spans="1:26" ht="12.75" customHeight="1">
      <c r="A11" s="2"/>
      <c r="C11" s="71"/>
      <c r="D11" s="71"/>
      <c r="E11" s="71"/>
      <c r="F11" s="71"/>
      <c r="G11" s="71"/>
      <c r="H11" s="71"/>
      <c r="I11" s="71"/>
      <c r="J11" s="71"/>
      <c r="K11" s="71"/>
      <c r="L11" s="71"/>
      <c r="Z11" s="10"/>
    </row>
    <row r="12" spans="1:26" ht="15.75" customHeight="1">
      <c r="A12" s="2"/>
      <c r="B12" s="190">
        <f>'入力用　利用申請書'!$P$14</f>
        <v>0</v>
      </c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Z12" s="10"/>
    </row>
    <row r="13" spans="1:26" ht="15.75" customHeight="1">
      <c r="A13" s="2"/>
      <c r="B13" s="190">
        <f>'入力用　利用申請書'!$P$16</f>
        <v>0</v>
      </c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Z13" s="10"/>
    </row>
    <row r="14" spans="1:26" ht="15.75" customHeight="1">
      <c r="A14" s="2"/>
      <c r="B14" s="214">
        <f>'入力用　利用申請書'!$P$17</f>
        <v>0</v>
      </c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1" t="s">
        <v>21</v>
      </c>
      <c r="P14" s="9"/>
      <c r="Q14" s="9"/>
      <c r="R14" s="9"/>
      <c r="S14" s="9"/>
      <c r="T14" s="9"/>
      <c r="U14" s="9"/>
      <c r="V14" s="9"/>
      <c r="W14" s="9"/>
      <c r="Z14" s="10"/>
    </row>
    <row r="15" spans="1:26" ht="33" customHeight="1">
      <c r="A15" s="2"/>
      <c r="M15" s="69"/>
      <c r="N15" s="69"/>
      <c r="O15" s="69"/>
      <c r="P15" s="76"/>
      <c r="Q15" s="76"/>
      <c r="R15" s="76"/>
      <c r="S15" s="76"/>
      <c r="T15" s="76"/>
      <c r="U15" s="76"/>
      <c r="V15" s="76"/>
      <c r="W15" s="76"/>
      <c r="Z15" s="10"/>
    </row>
    <row r="16" spans="1:26">
      <c r="A16" s="2"/>
      <c r="M16" s="77"/>
      <c r="N16" s="77"/>
      <c r="O16" s="77"/>
      <c r="P16" s="70"/>
      <c r="Q16" s="70"/>
      <c r="R16" s="70"/>
      <c r="S16" s="70"/>
      <c r="T16" s="70"/>
      <c r="U16" s="70"/>
      <c r="V16" s="70"/>
      <c r="W16" s="70"/>
      <c r="Z16" s="10"/>
    </row>
    <row r="17" spans="1:27" ht="18.75" customHeight="1">
      <c r="A17" s="2"/>
      <c r="M17" s="69"/>
      <c r="N17" s="69"/>
      <c r="O17" s="69"/>
      <c r="P17" s="9"/>
      <c r="Q17" s="9"/>
      <c r="R17" s="9"/>
      <c r="S17" s="9"/>
      <c r="T17" s="9"/>
      <c r="U17" s="9"/>
      <c r="V17" s="9"/>
      <c r="W17" s="9"/>
      <c r="Z17" s="10"/>
    </row>
    <row r="18" spans="1:27" ht="16.5" customHeight="1">
      <c r="A18" s="2"/>
      <c r="M18" s="3"/>
      <c r="N18" s="3"/>
      <c r="O18" s="3"/>
      <c r="P18" s="9"/>
      <c r="Q18" s="9"/>
      <c r="R18" s="9"/>
      <c r="S18" s="9"/>
      <c r="T18" s="9"/>
      <c r="U18" s="9"/>
      <c r="V18" s="9"/>
      <c r="W18" s="9"/>
      <c r="Z18" s="10"/>
    </row>
    <row r="19" spans="1:27" ht="35.25" customHeight="1">
      <c r="A19" s="78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Z19" s="10"/>
    </row>
    <row r="20" spans="1:27" ht="33.75" customHeight="1">
      <c r="A20" s="211" t="s">
        <v>36</v>
      </c>
      <c r="B20" s="212"/>
      <c r="C20" s="212"/>
      <c r="D20" s="213"/>
      <c r="E20" s="216">
        <f>'入力用　利用申請書'!$E$22</f>
        <v>0</v>
      </c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8"/>
      <c r="R20" s="79" t="s">
        <v>20</v>
      </c>
      <c r="S20" s="215">
        <f>'入力用　利用申請書'!$S$22</f>
        <v>0</v>
      </c>
      <c r="T20" s="114"/>
      <c r="U20" s="114"/>
      <c r="V20" s="114"/>
      <c r="W20" s="114"/>
      <c r="X20" s="74" t="s">
        <v>11</v>
      </c>
      <c r="Y20" s="80"/>
      <c r="Z20" s="81"/>
    </row>
    <row r="21" spans="1:27" ht="22.5" customHeight="1">
      <c r="A21" s="122" t="s">
        <v>35</v>
      </c>
      <c r="B21" s="122"/>
      <c r="C21" s="122"/>
      <c r="D21" s="123"/>
      <c r="E21" s="172" t="s">
        <v>3</v>
      </c>
      <c r="F21" s="173"/>
      <c r="G21" s="13"/>
      <c r="H21" s="13" t="s">
        <v>4</v>
      </c>
      <c r="I21" s="13"/>
      <c r="J21" s="13" t="s">
        <v>5</v>
      </c>
      <c r="K21" s="13"/>
      <c r="L21" s="13" t="s">
        <v>13</v>
      </c>
      <c r="M21" s="13" t="s">
        <v>12</v>
      </c>
      <c r="N21" s="14" t="s">
        <v>14</v>
      </c>
      <c r="O21" s="15" t="s">
        <v>6</v>
      </c>
      <c r="P21" s="15" t="s">
        <v>7</v>
      </c>
      <c r="Q21" s="15" t="s">
        <v>8</v>
      </c>
      <c r="R21" s="12" t="s">
        <v>9</v>
      </c>
      <c r="S21" s="99" t="s">
        <v>41</v>
      </c>
      <c r="T21" s="99"/>
      <c r="U21" s="99"/>
      <c r="V21" s="99"/>
      <c r="W21" s="99"/>
      <c r="X21" s="99"/>
      <c r="Y21" s="82" t="s">
        <v>130</v>
      </c>
      <c r="Z21" s="83"/>
    </row>
    <row r="22" spans="1:27" ht="22.5" customHeight="1">
      <c r="A22" s="183">
        <f>'入力用　利用申請書'!$A24</f>
        <v>0</v>
      </c>
      <c r="B22" s="183"/>
      <c r="C22" s="183"/>
      <c r="D22" s="184"/>
      <c r="E22" s="66" t="str">
        <f>'入力用　利用申請書'!E24</f>
        <v xml:space="preserve"> </v>
      </c>
      <c r="F22" s="13">
        <f>'入力用　利用申請書'!$F24</f>
        <v>0</v>
      </c>
      <c r="G22" s="13" t="str">
        <f>'入力用　利用申請書'!G24</f>
        <v xml:space="preserve"> </v>
      </c>
      <c r="H22" s="13">
        <f>'入力用　利用申請書'!$H24</f>
        <v>0</v>
      </c>
      <c r="I22" s="13" t="str">
        <f>'入力用　利用申請書'!I24</f>
        <v xml:space="preserve"> </v>
      </c>
      <c r="J22" s="13">
        <f>'入力用　利用申請書'!$J24</f>
        <v>0</v>
      </c>
      <c r="K22" s="13" t="str">
        <f>'入力用　利用申請書'!K24</f>
        <v xml:space="preserve"> </v>
      </c>
      <c r="L22" s="13" t="s">
        <v>13</v>
      </c>
      <c r="M22" s="13" t="str">
        <f>'入力用　利用申請書'!$M24</f>
        <v/>
      </c>
      <c r="N22" s="14" t="s">
        <v>14</v>
      </c>
      <c r="O22" s="15">
        <f>'入力用　利用申請書'!$O24</f>
        <v>0</v>
      </c>
      <c r="P22" s="15">
        <f>'入力用　利用申請書'!$P24</f>
        <v>0</v>
      </c>
      <c r="Q22" s="15">
        <f>'入力用　利用申請書'!$Q24</f>
        <v>0</v>
      </c>
      <c r="R22" s="12">
        <f>'入力用　利用申請書'!$R24</f>
        <v>0</v>
      </c>
      <c r="S22" s="110">
        <f>'入力用　利用申請書'!$S24</f>
        <v>0</v>
      </c>
      <c r="T22" s="110"/>
      <c r="U22" s="110"/>
      <c r="V22" s="110"/>
      <c r="W22" s="110"/>
      <c r="X22" s="84" t="s">
        <v>10</v>
      </c>
      <c r="Y22" s="85">
        <f>ROUNDDOWN($S22*10/110,0)</f>
        <v>0</v>
      </c>
      <c r="Z22" s="86" t="s">
        <v>129</v>
      </c>
      <c r="AA22" s="1">
        <f>IF($S22=0,0,ROUNDDOWN($S22/1.1,0)+1)</f>
        <v>0</v>
      </c>
    </row>
    <row r="23" spans="1:27" ht="22.5" customHeight="1">
      <c r="A23" s="183">
        <f>'入力用　利用申請書'!$A25</f>
        <v>0</v>
      </c>
      <c r="B23" s="183"/>
      <c r="C23" s="183"/>
      <c r="D23" s="184"/>
      <c r="E23" s="66" t="str">
        <f>'入力用　利用申請書'!E25</f>
        <v xml:space="preserve"> </v>
      </c>
      <c r="F23" s="13">
        <f>'入力用　利用申請書'!$F25</f>
        <v>0</v>
      </c>
      <c r="G23" s="13" t="str">
        <f>'入力用　利用申請書'!G25</f>
        <v xml:space="preserve"> </v>
      </c>
      <c r="H23" s="13">
        <f>'入力用　利用申請書'!$H25</f>
        <v>0</v>
      </c>
      <c r="I23" s="13" t="str">
        <f>'入力用　利用申請書'!I25</f>
        <v xml:space="preserve"> </v>
      </c>
      <c r="J23" s="13">
        <f>'入力用　利用申請書'!$J25</f>
        <v>0</v>
      </c>
      <c r="K23" s="13" t="str">
        <f>'入力用　利用申請書'!K25</f>
        <v xml:space="preserve"> </v>
      </c>
      <c r="L23" s="13" t="s">
        <v>13</v>
      </c>
      <c r="M23" s="13" t="str">
        <f>'入力用　利用申請書'!$M25</f>
        <v/>
      </c>
      <c r="N23" s="14" t="s">
        <v>14</v>
      </c>
      <c r="O23" s="15">
        <f>'入力用　利用申請書'!$O25</f>
        <v>0</v>
      </c>
      <c r="P23" s="15">
        <f>'入力用　利用申請書'!$P25</f>
        <v>0</v>
      </c>
      <c r="Q23" s="15">
        <f>'入力用　利用申請書'!$Q25</f>
        <v>0</v>
      </c>
      <c r="R23" s="12">
        <f>'入力用　利用申請書'!$R25</f>
        <v>0</v>
      </c>
      <c r="S23" s="110">
        <f>'入力用　利用申請書'!$S25</f>
        <v>0</v>
      </c>
      <c r="T23" s="110"/>
      <c r="U23" s="110"/>
      <c r="V23" s="110"/>
      <c r="W23" s="110"/>
      <c r="X23" s="84" t="s">
        <v>10</v>
      </c>
      <c r="Y23" s="87">
        <f t="shared" ref="Y23:Y25" si="0">ROUNDDOWN($S23*10/110,0)</f>
        <v>0</v>
      </c>
      <c r="Z23" s="10" t="s">
        <v>129</v>
      </c>
      <c r="AA23" s="1">
        <f t="shared" ref="AA23:AA27" si="1">IF($S23=0,0,ROUNDDOWN($S23/1.1,0)+1)</f>
        <v>0</v>
      </c>
    </row>
    <row r="24" spans="1:27" ht="22.5" customHeight="1">
      <c r="A24" s="183">
        <f>'入力用　利用申請書'!$A26</f>
        <v>0</v>
      </c>
      <c r="B24" s="183"/>
      <c r="C24" s="183"/>
      <c r="D24" s="184"/>
      <c r="E24" s="66" t="str">
        <f>'入力用　利用申請書'!E26</f>
        <v xml:space="preserve"> </v>
      </c>
      <c r="F24" s="13">
        <f>'入力用　利用申請書'!$F26</f>
        <v>0</v>
      </c>
      <c r="G24" s="13" t="str">
        <f>'入力用　利用申請書'!G26</f>
        <v xml:space="preserve"> </v>
      </c>
      <c r="H24" s="13">
        <f>'入力用　利用申請書'!$H26</f>
        <v>0</v>
      </c>
      <c r="I24" s="13" t="str">
        <f>'入力用　利用申請書'!I26</f>
        <v xml:space="preserve"> </v>
      </c>
      <c r="J24" s="13">
        <f>'入力用　利用申請書'!$J26</f>
        <v>0</v>
      </c>
      <c r="K24" s="13" t="str">
        <f>'入力用　利用申請書'!K26</f>
        <v xml:space="preserve"> </v>
      </c>
      <c r="L24" s="13" t="s">
        <v>13</v>
      </c>
      <c r="M24" s="13" t="str">
        <f>'入力用　利用申請書'!$M26</f>
        <v/>
      </c>
      <c r="N24" s="14" t="s">
        <v>14</v>
      </c>
      <c r="O24" s="15">
        <f>'入力用　利用申請書'!$O26</f>
        <v>0</v>
      </c>
      <c r="P24" s="15">
        <f>'入力用　利用申請書'!$P26</f>
        <v>0</v>
      </c>
      <c r="Q24" s="15">
        <f>'入力用　利用申請書'!$Q26</f>
        <v>0</v>
      </c>
      <c r="R24" s="12">
        <f>'入力用　利用申請書'!$R26</f>
        <v>0</v>
      </c>
      <c r="S24" s="110">
        <f>'入力用　利用申請書'!$S26</f>
        <v>0</v>
      </c>
      <c r="T24" s="110"/>
      <c r="U24" s="110"/>
      <c r="V24" s="110"/>
      <c r="W24" s="110"/>
      <c r="X24" s="84" t="s">
        <v>10</v>
      </c>
      <c r="Y24" s="87">
        <f t="shared" si="0"/>
        <v>0</v>
      </c>
      <c r="Z24" s="88" t="s">
        <v>129</v>
      </c>
      <c r="AA24" s="1">
        <f t="shared" si="1"/>
        <v>0</v>
      </c>
    </row>
    <row r="25" spans="1:27" ht="22.5" customHeight="1">
      <c r="A25" s="183">
        <f>'入力用　利用申請書'!$A27</f>
        <v>0</v>
      </c>
      <c r="B25" s="183"/>
      <c r="C25" s="183"/>
      <c r="D25" s="184"/>
      <c r="E25" s="66" t="str">
        <f>'入力用　利用申請書'!E27</f>
        <v xml:space="preserve"> </v>
      </c>
      <c r="F25" s="13">
        <f>'入力用　利用申請書'!$F27</f>
        <v>0</v>
      </c>
      <c r="G25" s="13" t="str">
        <f>'入力用　利用申請書'!G27</f>
        <v xml:space="preserve"> </v>
      </c>
      <c r="H25" s="13">
        <f>'入力用　利用申請書'!$H27</f>
        <v>0</v>
      </c>
      <c r="I25" s="13" t="str">
        <f>'入力用　利用申請書'!I27</f>
        <v xml:space="preserve"> </v>
      </c>
      <c r="J25" s="13">
        <f>'入力用　利用申請書'!$J27</f>
        <v>0</v>
      </c>
      <c r="K25" s="13" t="str">
        <f>'入力用　利用申請書'!K27</f>
        <v xml:space="preserve"> </v>
      </c>
      <c r="L25" s="13" t="s">
        <v>13</v>
      </c>
      <c r="M25" s="13" t="str">
        <f>'入力用　利用申請書'!$M27</f>
        <v/>
      </c>
      <c r="N25" s="14" t="s">
        <v>14</v>
      </c>
      <c r="O25" s="15">
        <f>'入力用　利用申請書'!$O27</f>
        <v>0</v>
      </c>
      <c r="P25" s="15">
        <f>'入力用　利用申請書'!$P27</f>
        <v>0</v>
      </c>
      <c r="Q25" s="15">
        <f>'入力用　利用申請書'!$Q27</f>
        <v>0</v>
      </c>
      <c r="R25" s="12">
        <f>'入力用　利用申請書'!$R27</f>
        <v>0</v>
      </c>
      <c r="S25" s="110">
        <f>'入力用　利用申請書'!$S27</f>
        <v>0</v>
      </c>
      <c r="T25" s="110"/>
      <c r="U25" s="110"/>
      <c r="V25" s="110"/>
      <c r="W25" s="110"/>
      <c r="X25" s="84" t="s">
        <v>10</v>
      </c>
      <c r="Y25" s="89">
        <f t="shared" si="0"/>
        <v>0</v>
      </c>
      <c r="Z25" s="86" t="s">
        <v>129</v>
      </c>
      <c r="AA25" s="1">
        <f t="shared" si="1"/>
        <v>0</v>
      </c>
    </row>
    <row r="26" spans="1:27" ht="36" customHeight="1">
      <c r="A26" s="113" t="s">
        <v>15</v>
      </c>
      <c r="B26" s="114"/>
      <c r="C26" s="114"/>
      <c r="D26" s="115"/>
      <c r="E26" s="197">
        <f>'入力用　利用申請書'!E28</f>
        <v>0</v>
      </c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9"/>
      <c r="S26" s="110">
        <f>'入力用　利用申請書'!$S28</f>
        <v>0</v>
      </c>
      <c r="T26" s="110"/>
      <c r="U26" s="110"/>
      <c r="V26" s="110"/>
      <c r="W26" s="110"/>
      <c r="X26" s="84" t="s">
        <v>10</v>
      </c>
      <c r="Y26" s="87">
        <f t="shared" ref="Y26" si="2">$S26-$AA26</f>
        <v>0</v>
      </c>
      <c r="Z26" s="88" t="s">
        <v>129</v>
      </c>
      <c r="AA26" s="1">
        <f t="shared" si="1"/>
        <v>0</v>
      </c>
    </row>
    <row r="27" spans="1:27" ht="32.25" customHeight="1">
      <c r="A27" s="200" t="s">
        <v>62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201"/>
      <c r="S27" s="110" t="str">
        <f>'入力用　利用申請書'!$S29</f>
        <v/>
      </c>
      <c r="T27" s="110"/>
      <c r="U27" s="110"/>
      <c r="V27" s="110"/>
      <c r="W27" s="110"/>
      <c r="X27" s="40" t="s">
        <v>10</v>
      </c>
      <c r="Y27" s="19"/>
      <c r="Z27" s="91"/>
      <c r="AA27" s="1" t="e">
        <f t="shared" si="1"/>
        <v>#VALUE!</v>
      </c>
    </row>
    <row r="28" spans="1:27" ht="23.25" customHeight="1">
      <c r="A28" s="9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207" t="s">
        <v>130</v>
      </c>
      <c r="P28" s="208"/>
      <c r="Q28" s="208"/>
      <c r="R28" s="209"/>
      <c r="S28" s="205" t="e">
        <f>ROUNDDOWN(S27*10/110,0)</f>
        <v>#VALUE!</v>
      </c>
      <c r="T28" s="206"/>
      <c r="U28" s="206"/>
      <c r="V28" s="206"/>
      <c r="W28" s="206"/>
      <c r="X28" s="92" t="s">
        <v>129</v>
      </c>
      <c r="Z28" s="75"/>
    </row>
    <row r="29" spans="1:27" ht="23.25" customHeight="1">
      <c r="A29" s="202" t="s">
        <v>128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4"/>
    </row>
    <row r="30" spans="1:27" ht="20.25" customHeight="1">
      <c r="A30" s="90"/>
      <c r="B30" s="3"/>
      <c r="C30" s="3"/>
      <c r="D30" s="3"/>
      <c r="E30" s="3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Z30" s="10"/>
    </row>
    <row r="31" spans="1:27" ht="20.25" customHeight="1">
      <c r="A31" s="200" t="s">
        <v>74</v>
      </c>
      <c r="B31" s="146"/>
      <c r="C31" s="146"/>
      <c r="D31" s="146"/>
      <c r="E31" s="146"/>
      <c r="F31" s="220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Z31" s="10"/>
    </row>
    <row r="32" spans="1:27">
      <c r="A32" s="200" t="s">
        <v>114</v>
      </c>
      <c r="B32" s="146"/>
      <c r="C32" s="146"/>
      <c r="D32" s="146"/>
      <c r="E32" s="146"/>
      <c r="F32" s="146"/>
      <c r="G32" s="146"/>
      <c r="H32" s="146"/>
      <c r="Z32" s="10"/>
    </row>
    <row r="33" spans="1:26">
      <c r="A33" s="2"/>
      <c r="Z33" s="10"/>
    </row>
    <row r="34" spans="1:26" ht="15.75" customHeight="1">
      <c r="A34" s="2"/>
      <c r="P34" s="93"/>
      <c r="Q34" s="1" t="s">
        <v>92</v>
      </c>
      <c r="R34" s="93"/>
      <c r="S34" s="93"/>
      <c r="T34" s="93"/>
      <c r="U34" s="93"/>
      <c r="V34" s="93"/>
      <c r="W34" s="93"/>
      <c r="Z34" s="10"/>
    </row>
    <row r="35" spans="1:26" ht="15.75" customHeight="1">
      <c r="A35" s="2"/>
      <c r="P35" s="93"/>
      <c r="Q35" s="1" t="s">
        <v>75</v>
      </c>
      <c r="R35" s="93"/>
      <c r="S35" s="93"/>
      <c r="T35" s="93"/>
      <c r="U35" s="93"/>
      <c r="V35" s="93"/>
      <c r="W35" s="93"/>
      <c r="Z35" s="10"/>
    </row>
    <row r="36" spans="1:26" ht="15.75" customHeight="1">
      <c r="A36" s="2"/>
      <c r="J36" s="27"/>
      <c r="K36" s="27"/>
      <c r="L36" s="27"/>
      <c r="M36" s="27"/>
      <c r="N36" s="27"/>
      <c r="P36" s="93"/>
      <c r="Q36" s="1" t="s">
        <v>76</v>
      </c>
      <c r="R36" s="93"/>
      <c r="S36" s="93"/>
      <c r="T36" s="93"/>
      <c r="U36" s="93"/>
      <c r="V36" s="93"/>
      <c r="W36" s="9"/>
      <c r="X36" s="27"/>
      <c r="Z36" s="10"/>
    </row>
    <row r="37" spans="1:26" ht="16.5" customHeight="1">
      <c r="A37" s="2"/>
      <c r="B37" s="6"/>
      <c r="C37" s="6"/>
      <c r="D37" s="7"/>
      <c r="E37" s="7"/>
      <c r="F37" s="7"/>
      <c r="G37" s="7"/>
      <c r="H37" s="7"/>
      <c r="I37" s="7"/>
      <c r="J37" s="3"/>
      <c r="K37" s="3"/>
      <c r="L37" s="3"/>
      <c r="M37" s="3"/>
      <c r="N37" s="3"/>
      <c r="P37" s="93"/>
      <c r="Q37" s="1" t="s">
        <v>77</v>
      </c>
      <c r="R37" s="93"/>
      <c r="S37" s="93"/>
      <c r="T37" s="93"/>
      <c r="U37" s="93"/>
      <c r="V37" s="93"/>
      <c r="W37" s="93"/>
      <c r="X37" s="3"/>
      <c r="Z37" s="10"/>
    </row>
    <row r="38" spans="1:26" ht="19.5" customHeight="1">
      <c r="A38" s="2"/>
      <c r="B38" s="6"/>
      <c r="C38" s="6"/>
      <c r="D38" s="7"/>
      <c r="E38" s="7"/>
      <c r="F38" s="7"/>
      <c r="G38" s="7"/>
      <c r="H38" s="7"/>
      <c r="I38" s="7"/>
      <c r="J38" s="3"/>
      <c r="K38" s="3"/>
      <c r="L38" s="3"/>
      <c r="M38" s="3"/>
      <c r="N38" s="3"/>
      <c r="O38" s="3"/>
      <c r="P38" s="9"/>
      <c r="Q38" s="9" t="s">
        <v>119</v>
      </c>
      <c r="R38" s="9"/>
      <c r="S38" s="9"/>
      <c r="T38" s="9"/>
      <c r="U38" s="9"/>
      <c r="V38" s="9"/>
      <c r="W38" s="9"/>
      <c r="X38" s="3"/>
      <c r="Y38" s="3" t="s">
        <v>87</v>
      </c>
      <c r="Z38" s="10"/>
    </row>
    <row r="39" spans="1:26" ht="19.5" customHeight="1">
      <c r="A39" s="2"/>
      <c r="B39" s="6"/>
      <c r="C39" s="6"/>
      <c r="D39" s="7"/>
      <c r="E39" s="7"/>
      <c r="F39" s="7"/>
      <c r="G39" s="7"/>
      <c r="H39" s="7"/>
      <c r="I39" s="7"/>
      <c r="J39" s="3"/>
      <c r="K39" s="3"/>
      <c r="L39" s="3"/>
      <c r="M39" s="3"/>
      <c r="N39" s="3"/>
      <c r="O39" s="3"/>
      <c r="P39" s="3" t="s">
        <v>78</v>
      </c>
      <c r="Q39" s="3"/>
      <c r="R39" s="3"/>
      <c r="S39" s="3"/>
      <c r="T39" s="3"/>
      <c r="U39" s="3"/>
      <c r="V39" s="3"/>
      <c r="W39" s="3"/>
      <c r="X39" s="3"/>
      <c r="Z39" s="10"/>
    </row>
    <row r="40" spans="1:26" ht="6.75" customHeight="1">
      <c r="A40" s="2"/>
      <c r="Z40" s="10"/>
    </row>
    <row r="41" spans="1:26" ht="22.5" customHeight="1">
      <c r="A41" s="2"/>
      <c r="C41" s="225" t="s">
        <v>86</v>
      </c>
      <c r="D41" s="94" t="s">
        <v>79</v>
      </c>
      <c r="E41" s="222" t="s">
        <v>80</v>
      </c>
      <c r="F41" s="223"/>
      <c r="G41" s="223"/>
      <c r="H41" s="223"/>
      <c r="I41" s="223"/>
      <c r="J41" s="223"/>
      <c r="K41" s="223"/>
      <c r="L41" s="223"/>
      <c r="M41" s="223"/>
      <c r="N41" s="224"/>
      <c r="Q41" s="74" t="s">
        <v>127</v>
      </c>
      <c r="R41" s="74"/>
      <c r="S41" s="74"/>
      <c r="T41" s="228" t="s">
        <v>126</v>
      </c>
      <c r="U41" s="228"/>
      <c r="V41" s="228"/>
      <c r="W41" s="228"/>
      <c r="X41" s="228"/>
      <c r="Y41" s="228"/>
      <c r="Z41" s="10"/>
    </row>
    <row r="42" spans="1:26" ht="21.75" customHeight="1">
      <c r="A42" s="2"/>
      <c r="C42" s="226"/>
      <c r="D42" s="94" t="s">
        <v>81</v>
      </c>
      <c r="E42" s="222" t="s">
        <v>82</v>
      </c>
      <c r="F42" s="223"/>
      <c r="G42" s="223"/>
      <c r="H42" s="223"/>
      <c r="I42" s="223"/>
      <c r="J42" s="223"/>
      <c r="K42" s="223"/>
      <c r="L42" s="223"/>
      <c r="M42" s="223"/>
      <c r="N42" s="224"/>
      <c r="Z42" s="10"/>
    </row>
    <row r="43" spans="1:26" ht="22.5" customHeight="1">
      <c r="A43" s="2"/>
      <c r="C43" s="227"/>
      <c r="D43" s="94" t="s">
        <v>83</v>
      </c>
      <c r="E43" s="222" t="s" ph="1">
        <v>84</v>
      </c>
      <c r="F43" s="223"/>
      <c r="G43" s="223"/>
      <c r="H43" s="223"/>
      <c r="I43" s="223"/>
      <c r="J43" s="223"/>
      <c r="K43" s="223"/>
      <c r="L43" s="223"/>
      <c r="M43" s="223"/>
      <c r="N43" s="224"/>
      <c r="Z43" s="10"/>
    </row>
    <row r="44" spans="1:26">
      <c r="A44" s="2"/>
      <c r="Z44" s="10"/>
    </row>
    <row r="45" spans="1:26" ht="14.25">
      <c r="A45" s="2"/>
      <c r="Q45" s="221" t="s">
        <v>85</v>
      </c>
      <c r="R45" s="221"/>
      <c r="S45" s="74"/>
      <c r="T45" s="219">
        <f>'入力用　利用申請書'!T41</f>
        <v>0</v>
      </c>
      <c r="U45" s="219"/>
      <c r="V45" s="219"/>
      <c r="W45" s="219"/>
      <c r="X45" s="219"/>
      <c r="Y45" s="74"/>
      <c r="Z45" s="10"/>
    </row>
    <row r="46" spans="1:26">
      <c r="A46" s="78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5"/>
    </row>
    <row r="47" spans="1:26">
      <c r="Z47" s="5"/>
    </row>
  </sheetData>
  <sheetProtection algorithmName="SHA-512" hashValue="Lsm2AxNF0gVVI0cmDMeY/tqpQgqtYtckekBvcupx9st+BXuCxPsQnnm/iPHgbjv8XwbvvaKz4KlXhxeOPyUbGQ==" saltValue="ighHMmy1LEqjGWkZkSOKMw==" spinCount="100000" sheet="1"/>
  <mergeCells count="35">
    <mergeCell ref="T45:X45"/>
    <mergeCell ref="A31:F31"/>
    <mergeCell ref="Q45:R45"/>
    <mergeCell ref="E43:N43"/>
    <mergeCell ref="E42:N42"/>
    <mergeCell ref="E41:N41"/>
    <mergeCell ref="A32:H32"/>
    <mergeCell ref="C41:C43"/>
    <mergeCell ref="T41:Y41"/>
    <mergeCell ref="B12:P12"/>
    <mergeCell ref="S21:X21"/>
    <mergeCell ref="A6:X6"/>
    <mergeCell ref="A20:D20"/>
    <mergeCell ref="B14:L14"/>
    <mergeCell ref="B13:L13"/>
    <mergeCell ref="A21:D21"/>
    <mergeCell ref="S20:W20"/>
    <mergeCell ref="E20:Q20"/>
    <mergeCell ref="E21:F21"/>
    <mergeCell ref="S22:W22"/>
    <mergeCell ref="S23:W23"/>
    <mergeCell ref="S24:W24"/>
    <mergeCell ref="S25:W25"/>
    <mergeCell ref="S26:W26"/>
    <mergeCell ref="A24:D24"/>
    <mergeCell ref="A25:D25"/>
    <mergeCell ref="A26:D26"/>
    <mergeCell ref="A22:D22"/>
    <mergeCell ref="A23:D23"/>
    <mergeCell ref="E26:R26"/>
    <mergeCell ref="S27:W27"/>
    <mergeCell ref="A27:R27"/>
    <mergeCell ref="A29:Z29"/>
    <mergeCell ref="S28:W28"/>
    <mergeCell ref="O28:R28"/>
  </mergeCells>
  <phoneticPr fontId="1"/>
  <pageMargins left="0.78740157480314965" right="0" top="0.39370078740157483" bottom="0.59055118110236227" header="0.51181102362204722" footer="0.51181102362204722"/>
  <pageSetup paperSize="9" scale="9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4FF3-FC61-4DCC-A1EA-F6FABA72CE58}">
  <sheetPr codeName="Sheet6">
    <tabColor theme="0" tint="-0.499984740745262"/>
  </sheetPr>
  <dimension ref="A1:B19"/>
  <sheetViews>
    <sheetView workbookViewId="0">
      <selection activeCell="A19" sqref="A1:B19"/>
    </sheetView>
  </sheetViews>
  <sheetFormatPr defaultRowHeight="13.5"/>
  <cols>
    <col min="1" max="1" width="17.875" bestFit="1" customWidth="1"/>
  </cols>
  <sheetData>
    <row r="1" spans="1:2">
      <c r="A1" t="s">
        <v>131</v>
      </c>
      <c r="B1" t="s">
        <v>149</v>
      </c>
    </row>
    <row r="2" spans="1:2">
      <c r="A2" t="s">
        <v>132</v>
      </c>
    </row>
    <row r="3" spans="1:2">
      <c r="A3" t="s">
        <v>133</v>
      </c>
    </row>
    <row r="4" spans="1:2">
      <c r="A4" t="s">
        <v>136</v>
      </c>
    </row>
    <row r="5" spans="1:2">
      <c r="A5" t="s">
        <v>137</v>
      </c>
    </row>
    <row r="6" spans="1:2">
      <c r="A6" t="s">
        <v>138</v>
      </c>
    </row>
    <row r="7" spans="1:2">
      <c r="A7" t="s">
        <v>134</v>
      </c>
    </row>
    <row r="8" spans="1:2">
      <c r="A8" t="s">
        <v>139</v>
      </c>
    </row>
    <row r="9" spans="1:2">
      <c r="A9" t="s">
        <v>140</v>
      </c>
    </row>
    <row r="10" spans="1:2">
      <c r="A10" t="s">
        <v>141</v>
      </c>
    </row>
    <row r="11" spans="1:2">
      <c r="A11" t="s">
        <v>142</v>
      </c>
    </row>
    <row r="12" spans="1:2">
      <c r="A12" t="s">
        <v>143</v>
      </c>
    </row>
    <row r="13" spans="1:2">
      <c r="A13" t="s">
        <v>135</v>
      </c>
    </row>
    <row r="14" spans="1:2">
      <c r="A14" t="s">
        <v>144</v>
      </c>
    </row>
    <row r="15" spans="1:2">
      <c r="A15" t="s">
        <v>146</v>
      </c>
    </row>
    <row r="16" spans="1:2">
      <c r="A16" t="s">
        <v>104</v>
      </c>
    </row>
    <row r="17" spans="1:1">
      <c r="A17" t="s">
        <v>145</v>
      </c>
    </row>
    <row r="18" spans="1:1">
      <c r="A18" t="s">
        <v>147</v>
      </c>
    </row>
    <row r="19" spans="1:1">
      <c r="A19" t="s">
        <v>148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入力例</vt:lpstr>
      <vt:lpstr>入力用　利用申請書</vt:lpstr>
      <vt:lpstr>利用申請書</vt:lpstr>
      <vt:lpstr>利用許可書</vt:lpstr>
      <vt:lpstr>請求書</vt:lpstr>
      <vt:lpstr>入力規則</vt:lpstr>
      <vt:lpstr>請求書!Print_Area</vt:lpstr>
      <vt:lpstr>'入力用　利用申請書'!Print_Area</vt:lpstr>
      <vt:lpstr>利用許可書!Print_Area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金井　優理子</dc:creator>
  <cp:lastModifiedBy>大塚 沙紀</cp:lastModifiedBy>
  <cp:lastPrinted>2025-10-14T08:41:36Z</cp:lastPrinted>
  <dcterms:created xsi:type="dcterms:W3CDTF">1997-01-08T22:48:59Z</dcterms:created>
  <dcterms:modified xsi:type="dcterms:W3CDTF">2025-10-24T01:55:37Z</dcterms:modified>
</cp:coreProperties>
</file>